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伊平屋村役場\Desktop\"/>
    </mc:Choice>
  </mc:AlternateContent>
  <xr:revisionPtr revIDLastSave="0" documentId="8_{634CB51C-3CEC-42B9-B403-889F418394F6}" xr6:coauthVersionLast="47" xr6:coauthVersionMax="47" xr10:uidLastSave="{00000000-0000-0000-0000-000000000000}"/>
  <bookViews>
    <workbookView xWindow="20370" yWindow="-120" windowWidth="29040" windowHeight="15840" firstSheet="14" activeTab="13"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U36" i="10"/>
  <c r="C36" i="10"/>
  <c r="CO35" i="10"/>
  <c r="BW35" i="10"/>
  <c r="AM35" i="10"/>
  <c r="C35" i="10"/>
  <c r="CO34" i="10"/>
  <c r="BW34" i="10"/>
  <c r="U34" i="10"/>
  <c r="U35" i="10" s="1"/>
  <c r="C34" i="10"/>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<sst xmlns="http://schemas.openxmlformats.org/spreadsheetml/2006/main" count="1125" uniqueCount="612">
  <si>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</si>
  <si>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</si>
  <si>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</si>
  <si>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</si>
  <si>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</si>
  <si>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</si>
  <si>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</si>
  <si>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</si>
  <si>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</si>
  <si>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</si>
  <si>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</si>
  <si>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</si>
  <si>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</si>
  <si>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</si>
  <si>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</si>
  <si>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</si>
  <si>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</si>
  <si>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</si>
  <si>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</si>
  <si>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</si>
  <si>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</si>
  <si>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</si>
  <si>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</si>
  <si>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</si>
  <si>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</si>
  <si>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</si>
  <si>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</si>
  <si>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</si>
  <si>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</si>
  <si>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</si>
  <si>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</si>
  <si>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</si>
  <si>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</si>
  <si>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</si>
  <si>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</si>
  <si>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</si>
  <si>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</si>
  <si>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</si>
  <si>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</si>
  <si>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</si>
  <si>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</si>
  <si>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</si>
  <si>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</si>
  <si>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</si>
  <si>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</si>
  <si>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</si>
  <si>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</si>
  <si>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</si>
  <si>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</si>
  <si>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</si>
  <si>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</si>
  <si>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</si>
  <si>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</si>
  <si>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</si>
  <si>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</si>
  <si>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</si>
  <si>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</si>
  <si>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</si>
  <si>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</si>
  <si>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</si>
  <si>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</si>
  <si>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</si>
  <si>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</si>
  <si>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</si>
  <si>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</si>
  <si>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</si>
  <si>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</si>
  <si>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</si>
  <si>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</si>
  <si>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</si>
  <si>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</si>
  <si>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</si>
  <si>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</si>
  <si>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</si>
  <si>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</si>
  <si>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</si>
  <si>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</si>
  <si>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</si>
  <si>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</si>
  <si>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</si>
  <si>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</si>
  <si>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</si>
  <si>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</si>
  <si>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</si>
  <si>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</si>
  <si>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</si>
  <si>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</si>
  <si>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</si>
  <si>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</si>
  <si>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</si>
  <si>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</si>
  <si>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</si>
  <si>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</si>
  <si>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</si>
  <si>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</si>
  <si>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</si>
  <si>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</si>
  <si>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</si>
  <si>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</si>
  <si>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</si>
  <si>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</si>
  <si>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</si>
  <si>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</si>
  <si>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</si>
  <si>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</si>
  <si>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</si>
  <si>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</si>
  <si>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</si>
  <si>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</si>
  <si>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</si>
  <si>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</si>
  <si>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</si>
  <si>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</si>
  <si>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</si>
  <si>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</si>
  <si>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</si>
  <si>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</si>
  <si>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</si>
  <si>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</si>
  <si>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</si>
  <si>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</si>
  <si>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</si>
  <si>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</si>
  <si>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</si>
  <si>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</si>
  <si>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</si>
  <si>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</si>
  <si>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</si>
  <si>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</si>
  <si>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</si>
  <si>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</si>
  <si>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</si>
  <si>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</si>
  <si>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</si>
  <si>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</si>
  <si>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</si>
  <si>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</si>
  <si>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</si>
  <si>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</si>
  <si>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</si>
  <si>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</si>
  <si>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</si>
  <si>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</si>
  <si>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</si>
  <si>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</si>
  <si>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</si>
  <si>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</si>
  <si>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</si>
  <si>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</si>
  <si>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</si>
  <si>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</si>
  <si>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</si>
  <si>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</si>
  <si>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</si>
  <si>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船舶運航事業特別会計</t>
    <phoneticPr fontId="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</si>
  <si>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</si>
  <si>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</si>
  <si>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</si>
  <si>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</si>
  <si>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</si>
  <si>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</si>
  <si>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</si>
  <si>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</si>
  <si>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</si>
  <si>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</si>
  <si>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</si>
  <si>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</si>
  <si>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</si>
  <si>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</si>
  <si>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</si>
  <si>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</si>
  <si>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</si>
  <si>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</si>
  <si>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</si>
  <si>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</si>
  <si>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</si>
  <si>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</si>
  <si>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</si>
  <si>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</si>
  <si>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</si>
  <si>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</si>
  <si>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</si>
  <si>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</si>
  <si>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</si>
  <si>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</si>
  <si>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</si>
  <si>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</si>
  <si>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</si>
  <si>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</si>
  <si>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</si>
  <si>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</si>
  <si>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</si>
  <si>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</si>
  <si>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</si>
  <si>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</si>
  <si>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</si>
  <si>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</si>
  <si>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</si>
  <si>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</si>
  <si>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</si>
  <si>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</si>
  <si>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</si>
  <si>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</si>
  <si>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</si>
  <si>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</si>
  <si>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</si>
  <si>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</si>
  <si>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</si>
  <si>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</si>
  <si>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</si>
  <si>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</si>
  <si>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</si>
  <si>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</si>
  <si>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</si>
  <si>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</si>
  <si>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沖縄県伊平屋村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</si>
  <si>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</si>
  <si>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</si>
  <si>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</si>
  <si>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</si>
  <si>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</si>
  <si>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</si>
  <si>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</si>
  <si>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</si>
  <si>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</si>
  <si>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</si>
  <si>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</si>
  <si>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</si>
  <si>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</si>
  <si>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</si>
  <si>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</si>
  <si>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</si>
  <si>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</si>
  <si>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</si>
  <si>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</si>
  <si>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</si>
  <si>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</si>
  <si>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</si>
  <si>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</si>
  <si>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</si>
  <si>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</si>
  <si>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</si>
  <si>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</si>
  <si>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</si>
  <si>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</si>
  <si>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</si>
  <si>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</si>
  <si>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</si>
  <si>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</si>
  <si>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</si>
  <si>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</si>
  <si>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</si>
  <si>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</si>
  <si>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</si>
  <si>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</si>
  <si>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</si>
  <si>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</si>
  <si>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</si>
  <si>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</si>
  <si>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</si>
  <si>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</si>
  <si>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</si>
  <si>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</si>
  <si>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</si>
  <si>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</si>
  <si>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</si>
  <si>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</si>
  <si>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</si>
  <si>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</si>
  <si>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</si>
  <si>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</si>
  <si>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</si>
  <si>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</si>
  <si>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</si>
  <si>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</si>
  <si>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</si>
  <si>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</si>
  <si>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</si>
  <si>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</si>
  <si>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</si>
  <si>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</si>
  <si>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</si>
  <si>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</si>
  <si>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</si>
  <si>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</si>
  <si>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</si>
  <si>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</si>
  <si>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</si>
  <si>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</si>
  <si>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</si>
  <si>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</si>
  <si>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</si>
  <si>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</si>
  <si>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</si>
  <si>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</si>
  <si>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</si>
  <si>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</si>
  <si>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</si>
  <si>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</si>
  <si>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</si>
  <si>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</si>
  <si>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</si>
  <si>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</si>
  <si>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</si>
  <si>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</si>
  <si>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</si>
  <si>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</si>
  <si>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</si>
  <si>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</si>
  <si>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</si>
  <si>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</si>
  <si>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</si>
  <si>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</si>
  <si>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</si>
  <si>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</si>
  <si>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</si>
  <si>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</si>
  <si>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</si>
  <si>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</si>
  <si>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</si>
  <si>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</si>
  <si>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</si>
  <si>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</si>
  <si>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</si>
  <si>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</si>
  <si>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</si>
  <si>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</si>
  <si>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</si>
  <si>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</si>
  <si>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</si>
  <si>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</si>
  <si>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</si>
  <si>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</si>
  <si>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</si>
  <si>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</si>
  <si>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</si>
  <si>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</si>
  <si>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</si>
  <si>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</si>
  <si>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港湾整備</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</si>
  <si>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</si>
  <si>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</si>
  <si>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</si>
  <si>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</si>
  <si>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</si>
  <si>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</si>
  <si>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</si>
  <si>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</si>
  <si>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</si>
  <si>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</si>
  <si>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</si>
  <si>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</si>
  <si>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</si>
  <si>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</si>
  <si>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</si>
  <si>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</si>
  <si>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</si>
  <si>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</si>
  <si>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</si>
  <si>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</si>
  <si>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</si>
  <si>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</si>
  <si>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</si>
  <si>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</si>
  <si>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</si>
  <si>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</si>
  <si>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</si>
  <si>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</si>
  <si>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</si>
  <si>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沖縄県伊平屋村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</si>
  <si>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</si>
  <si>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</si>
  <si>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</si>
  <si>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</si>
  <si>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</si>
  <si>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</si>
  <si>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</si>
  <si>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</si>
  <si>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</si>
  <si>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</si>
  <si>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</si>
  <si>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</si>
  <si>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</si>
  <si>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</si>
  <si>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</si>
  <si>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</si>
  <si>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</si>
  <si>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</si>
  <si>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</si>
  <si>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</si>
  <si>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</si>
  <si>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</si>
  <si>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</si>
  <si>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</si>
  <si>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</si>
  <si>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</si>
  <si>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</si>
  <si>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</si>
  <si>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</si>
  <si>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</si>
  <si>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</si>
  <si>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</si>
  <si>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</si>
  <si>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</si>
  <si>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</si>
  <si>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</si>
  <si>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</si>
  <si>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</si>
  <si>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水道事業特別会計</t>
    <phoneticPr fontId="5"/>
  </si>
  <si>
    <t>法非適用企業</t>
    <phoneticPr fontId="5"/>
  </si>
  <si>
    <t>農業集落排水事業特別会計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</si>
  <si>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</si>
  <si>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</si>
  <si>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</si>
  <si>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</si>
  <si>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</si>
  <si>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</si>
  <si>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</si>
  <si>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</si>
  <si>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</si>
  <si>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</si>
  <si>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</si>
  <si>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</si>
  <si>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</si>
  <si>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</si>
  <si>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</si>
  <si>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</si>
  <si>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</si>
  <si>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</si>
  <si>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</si>
  <si>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</si>
  <si>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</si>
  <si>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</si>
  <si>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</si>
  <si>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</si>
  <si>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</si>
  <si>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</si>
  <si>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</si>
  <si>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</si>
  <si>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</si>
  <si>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</si>
  <si>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</si>
  <si>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</si>
  <si>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</si>
  <si>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</si>
  <si>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</si>
  <si>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</si>
  <si>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</si>
  <si>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</si>
  <si>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</si>
  <si>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</si>
  <si>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</si>
  <si>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</si>
  <si>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</si>
  <si>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</si>
  <si>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</si>
  <si>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</si>
  <si>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</si>
  <si>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</si>
  <si>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</si>
  <si>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</si>
  <si>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</si>
  <si>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</si>
  <si>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</si>
  <si>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</si>
  <si>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</si>
  <si>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</si>
  <si>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</si>
  <si>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</si>
  <si>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</si>
  <si>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</si>
  <si>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</si>
  <si>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</si>
  <si>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</si>
  <si>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</si>
  <si>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</si>
  <si>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</si>
  <si>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</si>
  <si>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</si>
  <si>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</si>
  <si>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</si>
  <si>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</si>
  <si>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</si>
  <si>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</si>
  <si>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</si>
  <si>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</si>
  <si>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</si>
  <si>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</si>
  <si>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船舶運航事業特別会計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</si>
  <si>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</si>
  <si>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</si>
  <si>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</si>
  <si>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</si>
  <si>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</si>
  <si>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</si>
  <si>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</si>
  <si>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</si>
  <si>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</si>
  <si>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</si>
  <si>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</si>
  <si>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</si>
  <si>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</si>
  <si>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</si>
  <si>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</si>
  <si>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</si>
  <si>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</si>
  <si>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</si>
  <si>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</si>
  <si>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</si>
  <si>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</si>
  <si>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</si>
  <si>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</si>
  <si>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</si>
  <si>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</si>
  <si>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</si>
  <si>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</si>
  <si>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</si>
  <si>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</si>
  <si>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</si>
  <si>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</si>
  <si>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</si>
  <si>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</si>
  <si>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</si>
  <si>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</si>
  <si>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</si>
  <si>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</si>
  <si>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</si>
  <si>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</si>
  <si>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</si>
  <si>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</si>
  <si>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</si>
  <si>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</si>
  <si>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</si>
  <si>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</si>
  <si>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</si>
  <si>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</si>
  <si>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</si>
  <si>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</si>
  <si>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</si>
  <si>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</si>
  <si>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</si>
  <si>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</si>
  <si>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</si>
  <si>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</si>
  <si>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</si>
  <si>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</si>
  <si>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</si>
  <si>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</si>
  <si>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</si>
  <si>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</si>
  <si>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</si>
  <si>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</si>
  <si>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</si>
  <si>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</si>
  <si>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</si>
  <si>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</si>
  <si>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</si>
  <si>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</si>
  <si>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</si>
  <si>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</si>
  <si>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</si>
  <si>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</si>
  <si>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</si>
  <si>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</si>
  <si>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</si>
  <si>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</si>
  <si>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</si>
  <si>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</si>
  <si>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</si>
  <si>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</si>
  <si>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</si>
  <si>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</si>
  <si>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</si>
  <si>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</si>
  <si>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</si>
  <si>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</si>
  <si>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3.03</t>
  </si>
  <si>
    <t>▲ 7.00</t>
  </si>
  <si>
    <t>▲ 0.54</t>
  </si>
  <si>
    <t>船舶運航事業特別会計</t>
  </si>
  <si>
    <t>▲ 1.70</t>
  </si>
  <si>
    <t>▲ 7.84</t>
  </si>
  <si>
    <t>一般会計</t>
  </si>
  <si>
    <t>農業集落排水事業特別会計</t>
  </si>
  <si>
    <t>国民健康保険事業特別会計</t>
  </si>
  <si>
    <t>水道事業特別会計</t>
  </si>
  <si>
    <t>港湾整備事業特別会計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</si>
  <si>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</si>
  <si>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</si>
  <si>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</si>
  <si>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</si>
  <si>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</si>
  <si>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</si>
  <si>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</si>
  <si>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</si>
  <si>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</si>
  <si>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育英基金積立金(R03年度末現在))</t>
    <rPh sb="0" eb="2">
      <t>イクエイ</t>
    </rPh>
    <rPh sb="2" eb="4">
      <t>キキン</t>
    </rPh>
    <rPh sb="4" eb="6">
      <t>ツミタテ</t>
    </rPh>
    <rPh sb="6" eb="7">
      <t>キン</t>
    </rPh>
    <phoneticPr fontId="5"/>
  </si>
  <si>
    <t>美ら島応援基金（ふるさと納税）(R03年度末現在))</t>
    <phoneticPr fontId="5"/>
  </si>
  <si>
    <t>産業振興総合推進対策資金貸付基金(R03年度末現在))</t>
    <phoneticPr fontId="5"/>
  </si>
  <si>
    <t>美ら島応援基金（コープネット）(R03年度末現在))</t>
    <phoneticPr fontId="5"/>
  </si>
  <si>
    <t>森林環境贈与税(R03年度末現在))</t>
    <rPh sb="0" eb="2">
      <t>シンリン</t>
    </rPh>
    <rPh sb="2" eb="4">
      <t>カンキョウ</t>
    </rPh>
    <rPh sb="4" eb="7">
      <t>ゾウヨゼイ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</si>
  <si>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</si>
  <si>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</si>
  <si>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</si>
  <si>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</si>
  <si>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</si>
  <si>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</si>
  <si>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</si>
  <si>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</si>
  <si>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</si>
  <si>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内平均値と比較すると低い値となっているが、将来負担率は増加傾向にある。このことは近年において、公共施設等の更新等による経費が増となったことによるものである。</t>
    <rPh sb="0" eb="2">
      <t>ユウケイ</t>
    </rPh>
    <rPh sb="2" eb="4">
      <t>コテイ</t>
    </rPh>
    <rPh sb="4" eb="6">
      <t>シサン</t>
    </rPh>
    <rPh sb="6" eb="8">
      <t>ゲンカ</t>
    </rPh>
    <rPh sb="8" eb="10">
      <t>ショウキャク</t>
    </rPh>
    <rPh sb="10" eb="11">
      <t>リツ</t>
    </rPh>
    <rPh sb="12" eb="14">
      <t>ルイジ</t>
    </rPh>
    <rPh sb="14" eb="16">
      <t>ダンタイ</t>
    </rPh>
    <rPh sb="16" eb="17">
      <t>ナイ</t>
    </rPh>
    <rPh sb="17" eb="20">
      <t>ヘイキンチ</t>
    </rPh>
    <rPh sb="21" eb="23">
      <t>ヒカク</t>
    </rPh>
    <rPh sb="26" eb="27">
      <t>ヒク</t>
    </rPh>
    <rPh sb="28" eb="29">
      <t>アタイ</t>
    </rPh>
    <rPh sb="37" eb="39">
      <t>ショウライ</t>
    </rPh>
    <rPh sb="39" eb="41">
      <t>フタン</t>
    </rPh>
    <rPh sb="41" eb="42">
      <t>リツ</t>
    </rPh>
    <rPh sb="43" eb="45">
      <t>ゾウカ</t>
    </rPh>
    <rPh sb="45" eb="47">
      <t>ケイコウ</t>
    </rPh>
    <rPh sb="56" eb="58">
      <t>キンネン</t>
    </rPh>
    <rPh sb="63" eb="65">
      <t>コウキョウ</t>
    </rPh>
    <rPh sb="65" eb="67">
      <t>シセツ</t>
    </rPh>
    <rPh sb="67" eb="68">
      <t>トウ</t>
    </rPh>
    <rPh sb="69" eb="71">
      <t>コウシン</t>
    </rPh>
    <rPh sb="71" eb="72">
      <t>ナド</t>
    </rPh>
    <rPh sb="75" eb="77">
      <t>ケイヒ</t>
    </rPh>
    <rPh sb="78" eb="79">
      <t>ゾウ</t>
    </rPh>
    <phoneticPr fontId="5"/>
  </si>
  <si>
    <t>実質公債費比率は低下傾向にあるものの将来負担率は増加傾向にある。このことは、近年、公共施設等の更新等を行ってきており、今後は、実質公債費比率においても増加に転ずる可能性がある。そのため、公共施設等の更新等にあたっては、償還計画等を鑑み計画的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</si>
</sst>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EE52B95-B0B2-48CE-B876-6C30381797E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277467</c:v>
                </c:pt>
              </c:numCache>
            </c:numRef>
          </c:val>
          <c:smooth val="0"/>
          <c:extLst>
            <c:ext xmlns:c16="http://schemas.microsoft.com/office/drawing/2014/chart" uri="{C3380CC4-5D6E-409C-BE32-E72D297353CC}">
              <c16:uniqueId val="{00000000-BAC6-4240-BA98-3A66E618C2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1026252</c:v>
                </c:pt>
                <c:pt idx="1">
                  <c:v>2237383</c:v>
                </c:pt>
                <c:pt idx="2">
                  <c:v>2046031</c:v>
                </c:pt>
                <c:pt idx="3">
                  <c:v>1728839</c:v>
                </c:pt>
                <c:pt idx="4">
                  <c:v>477214</c:v>
                </c:pt>
              </c:numCache>
            </c:numRef>
          </c:val>
          <c:smooth val="0"/>
          <c:extLst>
            <c:ext xmlns:c16="http://schemas.microsoft.com/office/drawing/2014/chart" uri="{C3380CC4-5D6E-409C-BE32-E72D297353CC}">
              <c16:uniqueId val="{00000001-BAC6-4240-BA98-3A66E618C2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18.48</c:v>
                </c:pt>
                <c:pt idx="1">
                  <c:v>7.7</c:v>
                </c:pt>
                <c:pt idx="2">
                  <c:v>13.66</c:v>
                </c:pt>
                <c:pt idx="3">
                  <c:v>24.4</c:v>
                </c:pt>
                <c:pt idx="4">
                  <c:v>22.64</c:v>
                </c:pt>
              </c:numCache>
            </c:numRef>
          </c:val>
          <c:extLst>
            <c:ext xmlns:c16="http://schemas.microsoft.com/office/drawing/2014/chart" uri="{C3380CC4-5D6E-409C-BE32-E72D297353CC}">
              <c16:uniqueId val="{00000000-E6B6-4E10-87DD-61BEB825B5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20.5</c:v>
                </c:pt>
                <c:pt idx="1">
                  <c:v>28.84</c:v>
                </c:pt>
                <c:pt idx="2">
                  <c:v>17.03</c:v>
                </c:pt>
                <c:pt idx="3">
                  <c:v>16.96</c:v>
                </c:pt>
                <c:pt idx="4">
                  <c:v>13.63</c:v>
                </c:pt>
              </c:numCache>
            </c:numRef>
          </c:val>
          <c:extLst>
            <c:ext xmlns:c16="http://schemas.microsoft.com/office/drawing/2014/chart" uri="{C3380CC4-5D6E-409C-BE32-E72D297353CC}">
              <c16:uniqueId val="{00000001-E6B6-4E10-87DD-61BEB825B5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c:v>
                </c:pt>
                <c:pt idx="1">
                  <c:v>-3.03</c:v>
                </c:pt>
                <c:pt idx="2">
                  <c:v>-7</c:v>
                </c:pt>
                <c:pt idx="3">
                  <c:v>12.53</c:v>
                </c:pt>
                <c:pt idx="4">
                  <c:v>-0.54</c:v>
                </c:pt>
              </c:numCache>
            </c:numRef>
          </c:val>
          <c:smooth val="0"/>
          <c:extLst>
            <c:ext xmlns:c16="http://schemas.microsoft.com/office/drawing/2014/chart" uri="{C3380CC4-5D6E-409C-BE32-E72D297353CC}">
              <c16:uniqueId val="{00000002-E6B6-4E10-87DD-61BEB825B5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EEF-4ABB-ACB0-18EFD35C94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EF-4ABB-ACB0-18EFD35C94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EEF-4ABB-ACB0-18EFD35C94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EEF-4ABB-ACB0-18EFD35C94B8}"/>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0.04</c:v>
                </c:pt>
                <c:pt idx="4">
                  <c:v>#N/A</c:v>
                </c:pt>
                <c:pt idx="5">
                  <c:v>0.14000000000000001</c:v>
                </c:pt>
                <c:pt idx="6">
                  <c:v>#N/A</c:v>
                </c:pt>
                <c:pt idx="7">
                  <c:v>0.51</c:v>
                </c:pt>
                <c:pt idx="8">
                  <c:v>#N/A</c:v>
                </c:pt>
                <c:pt idx="9">
                  <c:v>0.23</c:v>
                </c:pt>
              </c:numCache>
            </c:numRef>
          </c:val>
          <c:extLst>
            <c:ext xmlns:c16="http://schemas.microsoft.com/office/drawing/2014/chart" uri="{C3380CC4-5D6E-409C-BE32-E72D297353CC}">
              <c16:uniqueId val="{00000004-FEEF-4ABB-ACB0-18EFD35C94B8}"/>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0.57999999999999996</c:v>
                </c:pt>
                <c:pt idx="2">
                  <c:v>#N/A</c:v>
                </c:pt>
                <c:pt idx="3">
                  <c:v>0.78</c:v>
                </c:pt>
                <c:pt idx="4">
                  <c:v>#N/A</c:v>
                </c:pt>
                <c:pt idx="5">
                  <c:v>0.3</c:v>
                </c:pt>
                <c:pt idx="6">
                  <c:v>#N/A</c:v>
                </c:pt>
                <c:pt idx="7">
                  <c:v>0.21</c:v>
                </c:pt>
                <c:pt idx="8">
                  <c:v>#N/A</c:v>
                </c:pt>
                <c:pt idx="9">
                  <c:v>0.43</c:v>
                </c:pt>
              </c:numCache>
            </c:numRef>
          </c:val>
          <c:extLst>
            <c:ext xmlns:c16="http://schemas.microsoft.com/office/drawing/2014/chart" uri="{C3380CC4-5D6E-409C-BE32-E72D297353CC}">
              <c16:uniqueId val="{00000005-FEEF-4ABB-ACB0-18EFD35C94B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0.67</c:v>
                </c:pt>
                <c:pt idx="4">
                  <c:v>#N/A</c:v>
                </c:pt>
                <c:pt idx="5">
                  <c:v>0.46</c:v>
                </c:pt>
                <c:pt idx="6">
                  <c:v>#N/A</c:v>
                </c:pt>
                <c:pt idx="7">
                  <c:v>0.26</c:v>
                </c:pt>
                <c:pt idx="8">
                  <c:v>#N/A</c:v>
                </c:pt>
                <c:pt idx="9">
                  <c:v>0.45</c:v>
                </c:pt>
              </c:numCache>
            </c:numRef>
          </c:val>
          <c:extLst>
            <c:ext xmlns:c16="http://schemas.microsoft.com/office/drawing/2014/chart" uri="{C3380CC4-5D6E-409C-BE32-E72D297353CC}">
              <c16:uniqueId val="{00000006-FEEF-4ABB-ACB0-18EFD35C94B8}"/>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0.78</c:v>
                </c:pt>
                <c:pt idx="2">
                  <c:v>#N/A</c:v>
                </c:pt>
                <c:pt idx="3">
                  <c:v>0.21</c:v>
                </c:pt>
                <c:pt idx="4">
                  <c:v>#N/A</c:v>
                </c:pt>
                <c:pt idx="5">
                  <c:v>0.38</c:v>
                </c:pt>
                <c:pt idx="6">
                  <c:v>#N/A</c:v>
                </c:pt>
                <c:pt idx="7">
                  <c:v>0.24</c:v>
                </c:pt>
                <c:pt idx="8">
                  <c:v>#N/A</c:v>
                </c:pt>
                <c:pt idx="9">
                  <c:v>0.93</c:v>
                </c:pt>
              </c:numCache>
            </c:numRef>
          </c:val>
          <c:extLst>
            <c:ext xmlns:c16="http://schemas.microsoft.com/office/drawing/2014/chart" uri="{C3380CC4-5D6E-409C-BE32-E72D297353CC}">
              <c16:uniqueId val="{00000007-FEEF-4ABB-ACB0-18EFD35C94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18.47</c:v>
                </c:pt>
                <c:pt idx="2">
                  <c:v>#N/A</c:v>
                </c:pt>
                <c:pt idx="3">
                  <c:v>7.69</c:v>
                </c:pt>
                <c:pt idx="4">
                  <c:v>#N/A</c:v>
                </c:pt>
                <c:pt idx="5">
                  <c:v>13.66</c:v>
                </c:pt>
                <c:pt idx="6">
                  <c:v>#N/A</c:v>
                </c:pt>
                <c:pt idx="7">
                  <c:v>24.4</c:v>
                </c:pt>
                <c:pt idx="8">
                  <c:v>#N/A</c:v>
                </c:pt>
                <c:pt idx="9">
                  <c:v>22.64</c:v>
                </c:pt>
              </c:numCache>
            </c:numRef>
          </c:val>
          <c:extLst>
            <c:ext xmlns:c16="http://schemas.microsoft.com/office/drawing/2014/chart" uri="{C3380CC4-5D6E-409C-BE32-E72D297353CC}">
              <c16:uniqueId val="{00000008-FEEF-4ABB-ACB0-18EFD35C94B8}"/>
            </c:ext>
          </c:extLst>
        </c:ser>
        <c:ser>
          <c:idx val="9"/>
          <c:order val="9"/>
          <c:tx>
            <c:strRef>
              <c:f>データシート!$A$36</c:f>
              <c:strCache>
                <c:ptCount val="1"/>
                <c:pt idx="0">
                  <c:v>船舶運航事業特別会計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c:v>
                </c:pt>
                <c:pt idx="2">
                  <c:v>#N/A</c:v>
                </c:pt>
                <c:pt idx="3">
                  <c:v>3.64</c:v>
                </c:pt>
                <c:pt idx="4">
                  <c:v>#N/A</c:v>
                </c:pt>
                <c:pt idx="5">
                  <c:v>1.51</c:v>
                </c:pt>
                <c:pt idx="6">
                  <c:v>1.7</c:v>
                </c:pt>
                <c:pt idx="7">
                  <c:v>#N/A</c:v>
                </c:pt>
                <c:pt idx="8">
                  <c:v>7.84</c:v>
                </c:pt>
                <c:pt idx="9">
                  <c:v>#N/A</c:v>
                </c:pt>
              </c:numCache>
            </c:numRef>
          </c:val>
          <c:extLst>
            <c:ext xmlns:c16="http://schemas.microsoft.com/office/drawing/2014/chart" uri="{C3380CC4-5D6E-409C-BE32-E72D297353CC}">
              <c16:uniqueId val="{00000009-FEEF-4ABB-ACB0-18EFD35C94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239</c:v>
                </c:pt>
                <c:pt idx="5">
                  <c:v>219</c:v>
                </c:pt>
                <c:pt idx="8">
                  <c:v>213</c:v>
                </c:pt>
                <c:pt idx="11">
                  <c:v>231</c:v>
                </c:pt>
                <c:pt idx="14">
                  <c:v>278</c:v>
                </c:pt>
              </c:numCache>
            </c:numRef>
          </c:val>
          <c:extLst>
            <c:ext xmlns:c16="http://schemas.microsoft.com/office/drawing/2014/chart" uri="{C3380CC4-5D6E-409C-BE32-E72D297353CC}">
              <c16:uniqueId val="{00000000-295D-4123-8C6F-94E6672D56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1</c:v>
                </c:pt>
                <c:pt idx="6">
                  <c:v>2</c:v>
                </c:pt>
                <c:pt idx="9">
                  <c:v>1</c:v>
                </c:pt>
                <c:pt idx="12">
                  <c:v>1</c:v>
                </c:pt>
              </c:numCache>
            </c:numRef>
          </c:val>
          <c:extLst>
            <c:ext xmlns:c16="http://schemas.microsoft.com/office/drawing/2014/chart" uri="{C3380CC4-5D6E-409C-BE32-E72D297353CC}">
              <c16:uniqueId val="{00000001-295D-4123-8C6F-94E6672D56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5D-4123-8C6F-94E6672D56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3-295D-4123-8C6F-94E6672D56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c:v>
                </c:pt>
                <c:pt idx="3">
                  <c:v>37</c:v>
                </c:pt>
                <c:pt idx="6">
                  <c:v>45</c:v>
                </c:pt>
                <c:pt idx="9">
                  <c:v>48</c:v>
                </c:pt>
                <c:pt idx="12">
                  <c:v>46</c:v>
                </c:pt>
              </c:numCache>
            </c:numRef>
          </c:val>
          <c:extLst>
            <c:ext xmlns:c16="http://schemas.microsoft.com/office/drawing/2014/chart" uri="{C3380CC4-5D6E-409C-BE32-E72D297353CC}">
              <c16:uniqueId val="{00000004-295D-4123-8C6F-94E6672D56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5D-4123-8C6F-94E6672D56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5D-4123-8C6F-94E6672D56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c:v>
                </c:pt>
                <c:pt idx="3">
                  <c:v>225</c:v>
                </c:pt>
                <c:pt idx="6">
                  <c:v>210</c:v>
                </c:pt>
                <c:pt idx="9">
                  <c:v>200</c:v>
                </c:pt>
                <c:pt idx="12">
                  <c:v>268</c:v>
                </c:pt>
              </c:numCache>
            </c:numRef>
          </c:val>
          <c:extLst>
            <c:ext xmlns:c16="http://schemas.microsoft.com/office/drawing/2014/chart" uri="{C3380CC4-5D6E-409C-BE32-E72D297353CC}">
              <c16:uniqueId val="{00000007-295D-4123-8C6F-94E6672D56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c:v>
                </c:pt>
                <c:pt idx="2">
                  <c:v>#N/A</c:v>
                </c:pt>
                <c:pt idx="3">
                  <c:v>#N/A</c:v>
                </c:pt>
                <c:pt idx="4">
                  <c:v>45</c:v>
                </c:pt>
                <c:pt idx="5">
                  <c:v>#N/A</c:v>
                </c:pt>
                <c:pt idx="6">
                  <c:v>#N/A</c:v>
                </c:pt>
                <c:pt idx="7">
                  <c:v>45</c:v>
                </c:pt>
                <c:pt idx="8">
                  <c:v>#N/A</c:v>
                </c:pt>
                <c:pt idx="9">
                  <c:v>#N/A</c:v>
                </c:pt>
                <c:pt idx="10">
                  <c:v>18</c:v>
                </c:pt>
                <c:pt idx="11">
                  <c:v>#N/A</c:v>
                </c:pt>
                <c:pt idx="12">
                  <c:v>#N/A</c:v>
                </c:pt>
                <c:pt idx="13">
                  <c:v>37</c:v>
                </c:pt>
                <c:pt idx="14">
                  <c:v>#N/A</c:v>
                </c:pt>
              </c:numCache>
            </c:numRef>
          </c:val>
          <c:smooth val="0"/>
          <c:extLst>
            <c:ext xmlns:c16="http://schemas.microsoft.com/office/drawing/2014/chart" uri="{C3380CC4-5D6E-409C-BE32-E72D297353CC}">
              <c16:uniqueId val="{00000008-295D-4123-8C6F-94E6672D56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1068</c:v>
                </c:pt>
                <c:pt idx="5">
                  <c:v>2257</c:v>
                </c:pt>
                <c:pt idx="8">
                  <c:v>2384</c:v>
                </c:pt>
                <c:pt idx="11">
                  <c:v>2561</c:v>
                </c:pt>
                <c:pt idx="14">
                  <c:v>2598</c:v>
                </c:pt>
              </c:numCache>
            </c:numRef>
          </c:val>
          <c:extLst>
            <c:ext xmlns:c16="http://schemas.microsoft.com/office/drawing/2014/chart" uri="{C3380CC4-5D6E-409C-BE32-E72D297353CC}">
              <c16:uniqueId val="{00000000-C064-4BE7-BD84-2FE4667591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169</c:v>
                </c:pt>
                <c:pt idx="5">
                  <c:v>161</c:v>
                </c:pt>
                <c:pt idx="8">
                  <c:v>141</c:v>
                </c:pt>
                <c:pt idx="11">
                  <c:v>138</c:v>
                </c:pt>
                <c:pt idx="14">
                  <c:v>154</c:v>
                </c:pt>
              </c:numCache>
            </c:numRef>
          </c:val>
          <c:extLst>
            <c:ext xmlns:c16="http://schemas.microsoft.com/office/drawing/2014/chart" uri="{C3380CC4-5D6E-409C-BE32-E72D297353CC}">
              <c16:uniqueId val="{00000001-C064-4BE7-BD84-2FE4667591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280</c:v>
                </c:pt>
                <c:pt idx="5">
                  <c:v>378</c:v>
                </c:pt>
                <c:pt idx="8">
                  <c:v>231</c:v>
                </c:pt>
                <c:pt idx="11">
                  <c:v>243</c:v>
                </c:pt>
                <c:pt idx="14">
                  <c:v>260</c:v>
                </c:pt>
              </c:numCache>
            </c:numRef>
          </c:val>
          <c:extLst>
            <c:ext xmlns:c16="http://schemas.microsoft.com/office/drawing/2014/chart" uri="{C3380CC4-5D6E-409C-BE32-E72D297353CC}">
              <c16:uniqueId val="{00000002-C064-4BE7-BD84-2FE4667591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64-4BE7-BD84-2FE4667591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64-4BE7-BD84-2FE4667591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4-4BE7-BD84-2FE4667591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129</c:v>
                </c:pt>
                <c:pt idx="3">
                  <c:v>69</c:v>
                </c:pt>
                <c:pt idx="6">
                  <c:v>40</c:v>
                </c:pt>
                <c:pt idx="9">
                  <c:v>26</c:v>
                </c:pt>
                <c:pt idx="12">
                  <c:v>4</c:v>
                </c:pt>
              </c:numCache>
            </c:numRef>
          </c:val>
          <c:extLst>
            <c:ext xmlns:c16="http://schemas.microsoft.com/office/drawing/2014/chart" uri="{C3380CC4-5D6E-409C-BE32-E72D297353CC}">
              <c16:uniqueId val="{00000006-C064-4BE7-BD84-2FE4667591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4</c:v>
                </c:pt>
                <c:pt idx="6">
                  <c:v>3</c:v>
                </c:pt>
                <c:pt idx="9">
                  <c:v>3</c:v>
                </c:pt>
                <c:pt idx="12">
                  <c:v>2</c:v>
                </c:pt>
              </c:numCache>
            </c:numRef>
          </c:val>
          <c:extLst>
            <c:ext xmlns:c16="http://schemas.microsoft.com/office/drawing/2014/chart" uri="{C3380CC4-5D6E-409C-BE32-E72D297353CC}">
              <c16:uniqueId val="{00000007-C064-4BE7-BD84-2FE4667591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316</c:v>
                </c:pt>
                <c:pt idx="3">
                  <c:v>286</c:v>
                </c:pt>
                <c:pt idx="6">
                  <c:v>384</c:v>
                </c:pt>
                <c:pt idx="9">
                  <c:v>539</c:v>
                </c:pt>
                <c:pt idx="12">
                  <c:v>532</c:v>
                </c:pt>
              </c:numCache>
            </c:numRef>
          </c:val>
          <c:extLst>
            <c:ext xmlns:c16="http://schemas.microsoft.com/office/drawing/2014/chart" uri="{C3380CC4-5D6E-409C-BE32-E72D297353CC}">
              <c16:uniqueId val="{00000008-C064-4BE7-BD84-2FE4667591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64-4BE7-BD84-2FE4667591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2534</c:v>
                </c:pt>
                <c:pt idx="3">
                  <c:v>2929</c:v>
                </c:pt>
                <c:pt idx="6">
                  <c:v>3085</c:v>
                </c:pt>
                <c:pt idx="9">
                  <c:v>3404</c:v>
                </c:pt>
                <c:pt idx="12">
                  <c:v>3463</c:v>
                </c:pt>
              </c:numCache>
            </c:numRef>
          </c:val>
          <c:extLst>
            <c:ext xmlns:c16="http://schemas.microsoft.com/office/drawing/2014/chart" uri="{C3380CC4-5D6E-409C-BE32-E72D297353CC}">
              <c16:uniqueId val="{0000000A-C064-4BE7-BD84-2FE4667591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1467</c:v>
                </c:pt>
                <c:pt idx="2">
                  <c:v>#N/A</c:v>
                </c:pt>
                <c:pt idx="3">
                  <c:v>#N/A</c:v>
                </c:pt>
                <c:pt idx="4">
                  <c:v>493</c:v>
                </c:pt>
                <c:pt idx="5">
                  <c:v>#N/A</c:v>
                </c:pt>
                <c:pt idx="6">
                  <c:v>#N/A</c:v>
                </c:pt>
                <c:pt idx="7">
                  <c:v>756</c:v>
                </c:pt>
                <c:pt idx="8">
                  <c:v>#N/A</c:v>
                </c:pt>
                <c:pt idx="9">
                  <c:v>#N/A</c:v>
                </c:pt>
                <c:pt idx="10">
                  <c:v>1029</c:v>
                </c:pt>
                <c:pt idx="11">
                  <c:v>#N/A</c:v>
                </c:pt>
                <c:pt idx="12">
                  <c:v>#N/A</c:v>
                </c:pt>
                <c:pt idx="13">
                  <c:v>989</c:v>
                </c:pt>
                <c:pt idx="14">
                  <c:v>#N/A</c:v>
                </c:pt>
              </c:numCache>
            </c:numRef>
          </c:val>
          <c:smooth val="0"/>
          <c:extLst>
            <c:ext xmlns:c16="http://schemas.microsoft.com/office/drawing/2014/chart" uri="{C3380CC4-5D6E-409C-BE32-E72D297353CC}">
              <c16:uniqueId val="{0000000B-C064-4BE7-BD84-2FE4667591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186</c:v>
                </c:pt>
                <c:pt idx="1">
                  <c:v>197</c:v>
                </c:pt>
                <c:pt idx="2">
                  <c:v>178</c:v>
                </c:pt>
              </c:numCache>
            </c:numRef>
          </c:val>
          <c:extLst>
            <c:ext xmlns:c16="http://schemas.microsoft.com/office/drawing/2014/chart" uri="{C3380CC4-5D6E-409C-BE32-E72D297353CC}">
              <c16:uniqueId val="{00000000-D05B-44C1-AD25-516CBDA236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c:v>
                </c:pt>
                <c:pt idx="1">
                  <c:v>30</c:v>
                </c:pt>
                <c:pt idx="2">
                  <c:v>66</c:v>
                </c:pt>
              </c:numCache>
            </c:numRef>
          </c:val>
          <c:extLst>
            <c:ext xmlns:c16="http://schemas.microsoft.com/office/drawing/2014/chart" uri="{C3380CC4-5D6E-409C-BE32-E72D297353CC}">
              <c16:uniqueId val="{00000001-D05B-44C1-AD25-516CBDA236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c:v>
                </c:pt>
                <c:pt idx="1">
                  <c:v>48</c:v>
                </c:pt>
                <c:pt idx="2">
                  <c:v>39</c:v>
                </c:pt>
              </c:numCache>
            </c:numRef>
          </c:val>
          <c:extLst>
            <c:ext xmlns:c16="http://schemas.microsoft.com/office/drawing/2014/chart" uri="{C3380CC4-5D6E-409C-BE32-E72D297353CC}">
              <c16:uniqueId val="{00000002-D05B-44C1-AD25-516CBDA236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{498FFD32-8FC1-49A7-BC97-9547160762CF}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DE4-496E-8114-01DB8D156A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{D177A19B-CF7B-46C9-A8D5-A6927C7B8C1A}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E4-496E-8114-01DB8D156A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{917B9EBA-CC21-463E-9DB5-AEBA883C62E1}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E4-496E-8114-01DB8D156A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{81723E97-6BF0-49A9-BD7F-E109983353EA}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E4-496E-8114-01DB8D156A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{C46237C0-CBCA-418A-9199-DC256EAD6D47}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E4-496E-8114-01DB8D156AA2}"/>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{83A1F350-3D5D-4D71-9C22-7D5716EB69D0}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DE4-496E-8114-01DB8D156AA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{90E45EDD-3DE1-41FC-A9E4-4E7218DBCD75}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DE4-496E-8114-01DB8D156AA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{FD982B4D-86A9-4360-A312-2D0D97F19E11}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DE4-496E-8114-01DB8D156AA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{C248DA57-0E9C-4AFD-9F61-05B2F43C8293}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DE4-496E-8114-01DB8D156A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45.5</c:v>
                </c:pt>
                <c:pt idx="8">
                  <c:v>45.4</c:v>
                </c:pt>
                <c:pt idx="16">
                  <c:v>45</c:v>
                </c:pt>
                <c:pt idx="24">
                  <c:v>40</c:v>
                </c:pt>
                <c:pt idx="32">
                  <c:v>42.6</c:v>
                </c:pt>
              </c:numCache>
            </c:numRef>
          </c:xVal>
          <c:yVal>
            <c:numRef>
              <c:f>公会計指標分析・財政指標組合せ分析表!$BP$51:$DC$51</c:f>
              <c:numCache>
                <c:formatCode>#,##0.0;"▲ "#,##0.0</c:formatCode>
                <c:ptCount val="40"/>
                <c:pt idx="0">
                  <c:v>155.19999999999999</c:v>
                </c:pt>
                <c:pt idx="8">
                  <c:v>52.1</c:v>
                </c:pt>
                <c:pt idx="16">
                  <c:v>82.5</c:v>
                </c:pt>
                <c:pt idx="24">
                  <c:v>106.5</c:v>
                </c:pt>
                <c:pt idx="32">
                  <c:v>92.9</c:v>
                </c:pt>
              </c:numCache>
            </c:numRef>
          </c:yVal>
          <c:smooth val="0"/>
          <c:extLst>
            <c:ext xmlns:c16="http://schemas.microsoft.com/office/drawing/2014/chart" uri="{C3380CC4-5D6E-409C-BE32-E72D297353CC}">
              <c16:uniqueId val="{00000009-3DE4-496E-8114-01DB8D156A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{4BF7810E-449D-4962-8D1F-7E6BAF19C80C}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DE4-496E-8114-01DB8D156A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{CCBE6D50-4C3A-42FE-9AD6-2F866D69FF11}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E4-496E-8114-01DB8D156A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{B02CED1B-BC5E-4DF3-B109-3C13AC6D5E4A}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E4-496E-8114-01DB8D156A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{E98D7DCA-69E1-45CD-B037-E9F38A79EDA5}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E4-496E-8114-01DB8D156A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{06651CB2-20FA-45E2-B080-9BE5C9981807}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E4-496E-8114-01DB8D156AA2}"/>
                </c:ext>
              </c:extLst>
            </c:dLbl>
            <c:dLbl>
              <c:idx val="8"/>
              <c:layout>
                <c:manualLayout>
                  <c:x val="-2.2716914358970029E-2"/>
                  <c:y val="-9.908204801939275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{E8269E38-CE1C-40A0-9F61-9A7DFA59BAD7}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DE4-496E-8114-01DB8D156AA2}"/>
                </c:ext>
              </c:extLst>
            </c:dLbl>
            <c:dLbl>
              <c:idx val="16"/>
              <c:layout>
                <c:manualLayout>
                  <c:x val="-4.0602976967251417E-2"/>
                  <c:y val="-7.45514056306217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{DBCB9F39-C89A-4BA0-ABED-413A06CFAED2}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DE4-496E-8114-01DB8D156AA2}"/>
                </c:ext>
              </c:extLst>
            </c:dLbl>
            <c:dLbl>
              <c:idx val="24"/>
              <c:layout>
                <c:manualLayout>
                  <c:x val="-3.2856810443819218E-2"/>
                  <c:y val="-6.228581801311583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{3BBDF176-9159-463B-80D4-3A31218F092B}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DE4-496E-8114-01DB8D156AA2}"/>
                </c:ext>
              </c:extLst>
            </c:dLbl>
            <c:dLbl>
              <c:idx val="32"/>
              <c:layout>
                <c:manualLayout>
                  <c:x val="-3.2015750650234161E-2"/>
                  <c:y val="-2.3036363914089555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{68C7E9A9-E9B8-41B9-89F4-3A167830A8A1}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DE4-496E-8114-01DB8D156A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DE4-496E-8114-01DB8D156AA2}"/>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{9C0EEF68-0661-4F94-8FE4-4322D6BD6F64}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E6A-49BF-94EC-2E4962C5CB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{7CAE5FA1-39CF-40F9-B693-B6552F1611E2}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6A-49BF-94EC-2E4962C5CB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{9D218F22-7F39-4274-83E9-421C12800992}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6A-49BF-94EC-2E4962C5CB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{A76AF322-8982-45D5-830E-F588F57BA8D0}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6A-49BF-94EC-2E4962C5CB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{3556E65B-27E4-4470-B739-10FA50AAEB8A}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6A-49BF-94EC-2E4962C5CBE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{03AA2FA5-A1AD-4A9B-BEEE-1050E1DF75B9}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E6A-49BF-94EC-2E4962C5CBE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{DDF461C6-AA20-41FD-B0DD-876F5700F80E}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E6A-49BF-94EC-2E4962C5CBE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{BD47B9A9-8BAC-4CFC-8644-753AA7BAD79D}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E6A-49BF-94EC-2E4962C5CBE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{23E63230-0915-4C95-97A3-C40E7CEB2033}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E6A-49BF-94EC-2E4962C5CB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5.4</c:v>
                </c:pt>
                <c:pt idx="16">
                  <c:v>4.5999999999999996</c:v>
                </c:pt>
                <c:pt idx="24">
                  <c:v>3.8</c:v>
                </c:pt>
                <c:pt idx="32">
                  <c:v>3.4</c:v>
                </c:pt>
              </c:numCache>
            </c:numRef>
          </c:xVal>
          <c:yVal>
            <c:numRef>
              <c:f>公会計指標分析・財政指標組合せ分析表!$BP$73:$DC$73</c:f>
              <c:numCache>
                <c:formatCode>#,##0.0;"▲ "#,##0.0</c:formatCode>
                <c:ptCount val="40"/>
                <c:pt idx="0">
                  <c:v>155.19999999999999</c:v>
                </c:pt>
                <c:pt idx="8">
                  <c:v>52.1</c:v>
                </c:pt>
                <c:pt idx="16">
                  <c:v>82.5</c:v>
                </c:pt>
                <c:pt idx="24">
                  <c:v>106.5</c:v>
                </c:pt>
                <c:pt idx="32">
                  <c:v>92.9</c:v>
                </c:pt>
              </c:numCache>
            </c:numRef>
          </c:yVal>
          <c:smooth val="0"/>
          <c:extLst>
            <c:ext xmlns:c16="http://schemas.microsoft.com/office/drawing/2014/chart" uri="{C3380CC4-5D6E-409C-BE32-E72D297353CC}">
              <c16:uniqueId val="{00000009-5E6A-49BF-94EC-2E4962C5CB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{F9888411-DCE5-4B94-B444-8F768EE0C851}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E6A-49BF-94EC-2E4962C5CB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{05A401CA-0EB3-4E6E-8284-DCAF42855E3C}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6A-49BF-94EC-2E4962C5CB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{AADF8792-78B6-4298-94E6-ED3178005BFD}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6A-49BF-94EC-2E4962C5CB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{81AB1C08-D6B7-417E-8D0A-7027121482D1}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6A-49BF-94EC-2E4962C5CB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{0CC36C65-51E5-44EA-A383-C005454B6E3A}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6A-49BF-94EC-2E4962C5CBE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{BA044C5F-56F3-4082-ACC3-CB20165CE68D}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E6A-49BF-94EC-2E4962C5CBEF}"/>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{FF5CF0BF-179A-4571-98D3-E73382DF2537}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E6A-49BF-94EC-2E4962C5CBEF}"/>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{A3E3D6D4-927D-4815-AA97-DF0F5D7425A2}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E6A-49BF-94EC-2E4962C5CBE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{D5267D1E-EC27-48D1-AE4E-38239FBC99F9}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E6A-49BF-94EC-2E4962C5CB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6A-49BF-94EC-2E4962C5CBEF}"/>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ADF8801-2737-4E2A-A230-325EDA42E43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1913D9D-D0FB-4680-9E48-BB71D62C882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増加傾向にある。今後は大型建設事業等建設に伴い公債費の償還が始まるため上昇が見込まれる。基準財政需要額に算入される地方債を活用し事業構築を行い、算入公債費の減少を最小限に抑制し公債費の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将来負担額については、一般会計等に係る地方債の現在高が対前年度</a:t>
          </a:r>
          <a:r>
            <a:rPr kumimoji="1" lang="en-US" altLang="ja-JP" sz="1300" b="0" i="0" baseline="0">
              <a:solidFill>
                <a:schemeClr val="dk1"/>
              </a:solidFill>
              <a:effectLst/>
              <a:latin typeface="+mn-lt"/>
              <a:ea typeface="+mn-ea"/>
              <a:cs typeface="+mn-cs"/>
            </a:rPr>
            <a:t>59</a:t>
          </a:r>
          <a:r>
            <a:rPr kumimoji="1" lang="ja-JP" altLang="ja-JP" sz="1300" b="0" i="0" baseline="0">
              <a:solidFill>
                <a:schemeClr val="dk1"/>
              </a:solidFill>
              <a:effectLst/>
              <a:latin typeface="+mn-lt"/>
              <a:ea typeface="+mn-ea"/>
              <a:cs typeface="+mn-cs"/>
            </a:rPr>
            <a:t>百万円増、充当可能財源等において、充当可能特定歳入</a:t>
          </a:r>
          <a:r>
            <a:rPr kumimoji="1" lang="en-US" altLang="ja-JP" sz="1300" b="0" i="0" baseline="0">
              <a:solidFill>
                <a:schemeClr val="dk1"/>
              </a:solidFill>
              <a:effectLst/>
              <a:latin typeface="+mn-lt"/>
              <a:ea typeface="+mn-ea"/>
              <a:cs typeface="+mn-cs"/>
            </a:rPr>
            <a:t>16</a:t>
          </a:r>
          <a:r>
            <a:rPr kumimoji="1" lang="ja-JP" altLang="ja-JP" sz="1300" b="0" i="0" baseline="0">
              <a:solidFill>
                <a:schemeClr val="dk1"/>
              </a:solidFill>
              <a:effectLst/>
              <a:latin typeface="+mn-lt"/>
              <a:ea typeface="+mn-ea"/>
              <a:cs typeface="+mn-cs"/>
            </a:rPr>
            <a:t>百万円、基準財政需要額算入見込額</a:t>
          </a:r>
          <a:r>
            <a:rPr kumimoji="1" lang="en-US" altLang="ja-JP" sz="1300" b="0" i="0" baseline="0">
              <a:solidFill>
                <a:schemeClr val="dk1"/>
              </a:solidFill>
              <a:effectLst/>
              <a:latin typeface="+mn-lt"/>
              <a:ea typeface="+mn-ea"/>
              <a:cs typeface="+mn-cs"/>
            </a:rPr>
            <a:t>31</a:t>
          </a:r>
          <a:r>
            <a:rPr kumimoji="1" lang="ja-JP" altLang="ja-JP" sz="1300" b="0" i="0" baseline="0">
              <a:solidFill>
                <a:schemeClr val="dk1"/>
              </a:solidFill>
              <a:effectLst/>
              <a:latin typeface="+mn-lt"/>
              <a:ea typeface="+mn-ea"/>
              <a:cs typeface="+mn-cs"/>
            </a:rPr>
            <a:t>百万円増加したことにより、将来負担比率の分子となる数値は対前年度比で</a:t>
          </a:r>
          <a:r>
            <a:rPr kumimoji="1" lang="en-US" altLang="ja-JP" sz="1300" b="0" i="0" baseline="0">
              <a:solidFill>
                <a:schemeClr val="dk1"/>
              </a:solidFill>
              <a:effectLst/>
              <a:latin typeface="+mn-lt"/>
              <a:ea typeface="+mn-ea"/>
              <a:cs typeface="+mn-cs"/>
            </a:rPr>
            <a:t>40</a:t>
          </a:r>
          <a:r>
            <a:rPr kumimoji="1" lang="ja-JP" altLang="ja-JP" sz="1300" b="0" i="0" baseline="0">
              <a:solidFill>
                <a:schemeClr val="dk1"/>
              </a:solidFill>
              <a:effectLst/>
              <a:latin typeface="+mn-lt"/>
              <a:ea typeface="+mn-ea"/>
              <a:cs typeface="+mn-cs"/>
            </a:rPr>
            <a:t>百万円</a:t>
          </a:r>
          <a:r>
            <a:rPr kumimoji="1" lang="ja-JP" altLang="en-US" sz="1300" b="0" i="0" baseline="0">
              <a:solidFill>
                <a:schemeClr val="dk1"/>
              </a:solidFill>
              <a:effectLst/>
              <a:latin typeface="+mn-lt"/>
              <a:ea typeface="+mn-ea"/>
              <a:cs typeface="+mn-cs"/>
            </a:rPr>
            <a:t>減少</a:t>
          </a:r>
          <a:r>
            <a:rPr kumimoji="1" lang="ja-JP" altLang="ja-JP" sz="1300" b="0" i="0" baseline="0">
              <a:solidFill>
                <a:schemeClr val="dk1"/>
              </a:solidFill>
              <a:effectLst/>
              <a:latin typeface="+mn-lt"/>
              <a:ea typeface="+mn-ea"/>
              <a:cs typeface="+mn-cs"/>
            </a:rPr>
            <a:t>した。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今後、緊急的な財政需要や公共施設等の更新に備えるため、計画的な基金の積立を行い、将来負担比率の健全性を図る</a:t>
          </a:r>
          <a:r>
            <a:rPr kumimoji="1" lang="ja-JP" altLang="ja-JP"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沖縄県伊平屋村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前年度より、財政調整基金は１９百万円減、減債基金は、３６百万円増、その他特定目的基金は９百万減、全体としては微増となった。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今後の方針としては、計画的な財政運営を実施するために、長寿命化計画を策定し、施設関連の大型修繕に優先順位をつけ、緊急性が高いものから順次修繕し、施設管理・施設維持を行い、歳出を抑制する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育英資金積立：基金を原資とし、教育活動の充実を図る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ちゅら島応援基金（ふるさと納税）：基金を原資とし、産業振興及び魅力ある観光地づくりに関する事業を支援</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産業振興総合推進対策資金貸付基金：基金を原資とし、新規産業に資する事業者へ支援</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：基金を原資とし、産業振興及び魅力ある観光地づくりに関する事業を支援</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森林環境譲与税：毎年交付される森林環境譲与税を積み立てたもの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育英基金は取崩しを行ったことにより減額となった。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は、積立と取り崩しを行っているため、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微減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となっている。森林環境譲与税基金は少額ながら積立のみで、微増である。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森林環境譲与税基金は交付されるものを積立し、一定額になったら取り崩して事業費に充てる予定であるが、毎年の交付額が少額であるため、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年以上は積立のみとなる見通しである。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チーム黒糖</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は、寄付で入った収入に応じて積立し、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事業費に充てて予算化して取り崩しており、今後も継続して同様の運用をしていくこととしている。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剰余金の一部を積立したが、特別会計への操出金及び単独事業経費に取り崩したことにより微減となった。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今後、公共施設等の老朽化に伴う改築、修繕等の費用が増加することが見込まれることから、さらなる財政運営の効率化に努める。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剰余金を積み立てたことにより増額となった。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EAB8842-88B3-4EDD-9600-34A49A08D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E22802E-B6EB-4398-A3CB-B4EF9E612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2DAFA82-9434-48F3-9E03-C5DFBC75D99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98F3BD2-8082-4D6F-917A-8954DEF253A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61023D5-3DC7-4F79-AE4B-6B585CC61D0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0C0A065-F591-46F3-B559-2A01FA62B67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C79FF17-3D07-4C41-BDFF-BAED0FE562A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E4DB740-141A-407C-B52C-F2FB69FA20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BA0EBA7-1EF0-466A-817F-C4E8333A4BA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F1A5D62-A453-4EE7-8473-5DDF61ABE2F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D0E2D55-1FAA-4DD9-9493-7C9618E6E73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BD47B3C-2E9A-476A-959E-D1543645DA1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F7F2414-F855-4523-ACB5-911F3F521B2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6239EC1-FBC3-4F2B-A902-23AC9415C55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DB4E42B-3B2D-40B6-ABD9-F2A94C06F34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9AD412A-5FE6-4478-936D-288C7B93A7D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610B978-ABCC-4F1A-979C-D6825E732BC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2B03833-BF7C-4290-B71A-03C7F1D762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8F791AB-66A2-42C3-8A0F-6C20C5D9A8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F23E07-04EF-4C18-9521-5A0B5A7549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242D77D-840D-492D-9A8B-B62C4EC3303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1E7BBE4-DDD0-4EA9-8FDE-74270D2DD47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BECDF6F-AC11-4394-912B-D14EEB1C5D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636C55E-7816-47FE-A465-620CAED541B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CE957A6-21E6-4948-B06F-C6EB051AF6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D28081-5FAC-4762-B26E-C01018BD5B7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715D20B-521E-4301-92B7-45D79FC7ECA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50EA56F-368D-4323-A364-3FD6F959A85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923A89B-56CE-44BF-A33F-87504233C3E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4D1E9A0-3246-4A2A-A706-26E08F0AE2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26E509F-6B99-4E41-97B2-E209565330A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A8BDBF4-070B-450E-AB15-C87AD82D244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27E085E-F25C-4521-B532-CF621390F11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F6EA659-3606-4FF7-B41E-35F3B7C47BE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B4A0CED-0087-421F-94E2-D4B1D6ACC52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5BB68C5-345A-4717-883C-B1A88C1160F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187C900-032B-46C6-9900-D7174BB7BC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3E98A2F-53F9-4846-BE85-0AA5644881E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23E2151-AB1F-4D93-B8BA-DAFE526A305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2E927A2-F155-4E87-8EAB-38F19FD3278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5B90D21-410F-44D7-BF42-647E0C1190A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BCCBD29-2732-48E9-B7E0-3DF4AF9C866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CFAE04E-6ABF-468B-8877-965511AC47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4EE4659-4D2A-4E5A-9A7A-1E50E029E53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19CAA43-ADA4-4513-9DB6-E64D1FB104C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EDCAF8F-B4D5-45EB-8F62-DA4DFA50A2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A2BC1EB-D922-4F53-B961-CD4580D78D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年と比べると上昇してはいるが、全国平均</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、沖縄平均</a:t>
          </a:r>
          <a:r>
            <a:rPr kumimoji="1" lang="en-US" altLang="ja-JP" sz="1100">
              <a:latin typeface="ＭＳ Ｐゴシック" panose="020B0600070205080204" pitchFamily="50" charset="-128"/>
              <a:ea typeface="ＭＳ Ｐゴシック" panose="020B0600070205080204" pitchFamily="50" charset="-128"/>
            </a:rPr>
            <a:t>49.5</a:t>
          </a:r>
          <a:r>
            <a:rPr kumimoji="1" lang="ja-JP" altLang="en-US" sz="1100">
              <a:latin typeface="ＭＳ Ｐゴシック" panose="020B0600070205080204" pitchFamily="50" charset="-128"/>
              <a:ea typeface="ＭＳ Ｐゴシック" panose="020B0600070205080204" pitchFamily="50" charset="-128"/>
            </a:rPr>
            <a:t>と比較すると低い数値になっている。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BC18202-F679-4181-8DAC-08589014DE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9228DBD-1CF8-4882-B2FE-088C5B33CA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A244D5F-CB83-4649-8B65-56DB0C11DDD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8AB390C-824E-4D40-A0B9-32EEF86AB52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B3645A30-D1BA-424B-8A7A-FE19A49C298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A823B93-D7D2-4154-9F3A-4D9D9E1B076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7B396B7-E64A-457A-8F79-88F7D7CA233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B76AB21-2129-47B1-B8BF-C605FC01561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77D3127-29F9-4E87-968E-667737A8270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27A2102-B9D0-4C9F-A713-A5AAC1DE0DB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4E45FD84-2C87-4B59-A199-A8A662152DE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E4F12BE-85DB-40D3-BC9B-F404079E868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CFAF3947-5AE3-4567-A29F-6C362F5FE15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61F4926-26F7-426C-BDF2-BB3D327B45D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0A98394-FFE9-47FC-8FA6-3D29D7CDF14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3A8995C-620B-49D4-BCA8-6179AED8457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A5F46E68-54BF-453E-8651-4205BEBD677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E0420E1-48A8-4990-ABA2-6286DE92E3C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617BF09F-FA05-43E4-90AC-80FE4B1CB19A}"/>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D230F04D-62F5-4AA9-9BF3-17EFC4B7045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64565AD3-51B0-4BC4-9E5E-6F3B2C1D54B8}"/>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9B275F01-5A30-4E00-98C0-58555DB00154}"/>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BCB55E30-4FDA-46CD-9271-EC030C950D47}"/>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2" name="有形固定資産減価償却率平均値テキスト">
          <a:extLst>
            <a:ext uri="{FF2B5EF4-FFF2-40B4-BE49-F238E27FC236}">
              <a16:creationId xmlns:a16="http://schemas.microsoft.com/office/drawing/2014/main" id="{E4A36519-4D11-41AD-98D1-351A40C647B9}"/>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E98B408B-2589-41A3-9772-6C4D628A9775}"/>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117294</xdr:rowOff>
    </xdr:from>
    <xdr:to>
      <xdr:col>19</xdr:col>
      <xdr:colOff>187325</xdr:colOff>
      <xdr:row>32</xdr:row>
      <xdr:rowOff>47444</xdr:rowOff>
    </xdr:to>
    <xdr:sp macro="" textlink="">
      <xdr:nvSpPr>
        <xdr:cNvPr id="74" name="フローチャート: 判断 73">
          <a:extLst>
            <a:ext uri="{FF2B5EF4-FFF2-40B4-BE49-F238E27FC236}">
              <a16:creationId xmlns:a16="http://schemas.microsoft.com/office/drawing/2014/main" id="{1C1062AF-347C-493D-9761-0B4B5EB68C9A}"/>
            </a:ext>
          </a:extLst>
        </xdr:cNvPr>
        <xdr:cNvSpPr/>
      </xdr:nvSpPr>
      <xdr:spPr>
        <a:xfrm>
          <a:off x="4000500" y="620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145052</xdr:rowOff>
    </xdr:from>
    <xdr:to>
      <xdr:col>15</xdr:col>
      <xdr:colOff>187325</xdr:colOff>
      <xdr:row>32</xdr:row>
      <xdr:rowOff>75202</xdr:rowOff>
    </xdr:to>
    <xdr:sp macro="" textlink="">
      <xdr:nvSpPr>
        <xdr:cNvPr id="75" name="フローチャート: 判断 74">
          <a:extLst>
            <a:ext uri="{FF2B5EF4-FFF2-40B4-BE49-F238E27FC236}">
              <a16:creationId xmlns:a16="http://schemas.microsoft.com/office/drawing/2014/main" id="{B91BE354-79DC-4184-9A3C-5435D5256526}"/>
            </a:ext>
          </a:extLst>
        </xdr:cNvPr>
        <xdr:cNvSpPr/>
      </xdr:nvSpPr>
      <xdr:spPr>
        <a:xfrm>
          <a:off x="3238500" y="62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104956</xdr:rowOff>
    </xdr:from>
    <xdr:to>
      <xdr:col>11</xdr:col>
      <xdr:colOff>187325</xdr:colOff>
      <xdr:row>32</xdr:row>
      <xdr:rowOff>35106</xdr:rowOff>
    </xdr:to>
    <xdr:sp macro="" textlink="">
      <xdr:nvSpPr>
        <xdr:cNvPr id="76" name="フローチャート: 判断 75">
          <a:extLst>
            <a:ext uri="{FF2B5EF4-FFF2-40B4-BE49-F238E27FC236}">
              <a16:creationId xmlns:a16="http://schemas.microsoft.com/office/drawing/2014/main" id="{5B3A7ADD-E883-47FD-89C9-AD04C81D5DDB}"/>
            </a:ext>
          </a:extLst>
        </xdr:cNvPr>
        <xdr:cNvSpPr/>
      </xdr:nvSpPr>
      <xdr:spPr>
        <a:xfrm>
          <a:off x="24765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91</xdr:rowOff>
    </xdr:from>
    <xdr:to>
      <xdr:col>7</xdr:col>
      <xdr:colOff>187325</xdr:colOff>
      <xdr:row>31</xdr:row>
      <xdr:rowOff>101691</xdr:rowOff>
    </xdr:to>
    <xdr:sp macro="" textlink="">
      <xdr:nvSpPr>
        <xdr:cNvPr id="77" name="フローチャート: 判断 76">
          <a:extLst>
            <a:ext uri="{FF2B5EF4-FFF2-40B4-BE49-F238E27FC236}">
              <a16:creationId xmlns:a16="http://schemas.microsoft.com/office/drawing/2014/main" id="{C316FBC3-3C29-4704-9CA9-54763269B17B}"/>
            </a:ext>
          </a:extLst>
        </xdr:cNvPr>
        <xdr:cNvSpPr/>
      </xdr:nvSpPr>
      <xdr:spPr>
        <a:xfrm>
          <a:off x="1714500" y="608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5A1E6D8-A426-4DFA-B84D-9AC0685D34A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A0D2A33-4B61-4875-8DD6-9CE17187272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32375B1-EC08-4D89-A263-E8BD40DA432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1E73F86-9590-4900-A5B3-4BA8CEAF8C9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3F5311F-1F82-4BB9-B0E1-25EB8A08752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27124</xdr:rowOff>
    </xdr:from>
    <xdr:to>
      <xdr:col>23</xdr:col>
      <xdr:colOff>136525</xdr:colOff>
      <xdr:row>28</xdr:row>
      <xdr:rowOff>128724</xdr:rowOff>
    </xdr:to>
    <xdr:sp macro="" textlink="">
      <xdr:nvSpPr>
        <xdr:cNvPr id="83" name="楕円 82">
          <a:extLst>
            <a:ext uri="{FF2B5EF4-FFF2-40B4-BE49-F238E27FC236}">
              <a16:creationId xmlns:a16="http://schemas.microsoft.com/office/drawing/2014/main" id="{40B0B2EC-916D-42FA-9920-1586498527A1}"/>
            </a:ext>
          </a:extLst>
        </xdr:cNvPr>
        <xdr:cNvSpPr/>
      </xdr:nvSpPr>
      <xdr:spPr>
        <a:xfrm>
          <a:off x="47117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50001</xdr:rowOff>
    </xdr:from>
    <xdr:ext cx="405111" cy="259045"/>
    <xdr:sp macro="" textlink="">
      <xdr:nvSpPr>
        <xdr:cNvPr id="84" name="有形固定資産減価償却率該当値テキスト">
          <a:extLst>
            <a:ext uri="{FF2B5EF4-FFF2-40B4-BE49-F238E27FC236}">
              <a16:creationId xmlns:a16="http://schemas.microsoft.com/office/drawing/2014/main" id="{AD6F39D6-BA09-47EF-AA21-277CD347E1E0}"/>
            </a:ext>
          </a:extLst>
        </xdr:cNvPr>
        <xdr:cNvSpPr txBox="1"/>
      </xdr:nvSpPr>
      <xdr:spPr>
        <a:xfrm>
          <a:off x="4813300" y="545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118382</xdr:rowOff>
    </xdr:from>
    <xdr:to>
      <xdr:col>19</xdr:col>
      <xdr:colOff>187325</xdr:colOff>
      <xdr:row>28</xdr:row>
      <xdr:rowOff>48532</xdr:rowOff>
    </xdr:to>
    <xdr:sp macro="" textlink="">
      <xdr:nvSpPr>
        <xdr:cNvPr id="85" name="楕円 84">
          <a:extLst>
            <a:ext uri="{FF2B5EF4-FFF2-40B4-BE49-F238E27FC236}">
              <a16:creationId xmlns:a16="http://schemas.microsoft.com/office/drawing/2014/main" id="{4FAD3B73-05AC-4D0A-95E4-7416C0E0F6AA}"/>
            </a:ext>
          </a:extLst>
        </xdr:cNvPr>
        <xdr:cNvSpPr/>
      </xdr:nvSpPr>
      <xdr:spPr>
        <a:xfrm>
          <a:off x="4000500" y="55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169182</xdr:rowOff>
    </xdr:from>
    <xdr:to>
      <xdr:col>23</xdr:col>
      <xdr:colOff>85725</xdr:colOff>
      <xdr:row>28</xdr:row>
      <xdr:rowOff>77924</xdr:rowOff>
    </xdr:to>
    <xdr:cxnSp macro="">
      <xdr:nvCxnSpPr>
        <xdr:cNvPr id="86" name="直線コネクタ 85">
          <a:extLst>
            <a:ext uri="{FF2B5EF4-FFF2-40B4-BE49-F238E27FC236}">
              <a16:creationId xmlns:a16="http://schemas.microsoft.com/office/drawing/2014/main" id="{5FCFA751-62CC-4EEB-AC4D-A2528D7B1235}"/>
            </a:ext>
          </a:extLst>
        </xdr:cNvPr>
        <xdr:cNvCxnSpPr/>
      </xdr:nvCxnSpPr>
      <xdr:spPr>
        <a:xfrm>
          <a:off x="4051300" y="5569857"/>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101147</xdr:rowOff>
    </xdr:from>
    <xdr:to>
      <xdr:col>15</xdr:col>
      <xdr:colOff>187325</xdr:colOff>
      <xdr:row>29</xdr:row>
      <xdr:rowOff>31297</xdr:rowOff>
    </xdr:to>
    <xdr:sp macro="" textlink="">
      <xdr:nvSpPr>
        <xdr:cNvPr id="87" name="楕円 86">
          <a:extLst>
            <a:ext uri="{FF2B5EF4-FFF2-40B4-BE49-F238E27FC236}">
              <a16:creationId xmlns:a16="http://schemas.microsoft.com/office/drawing/2014/main" id="{2B6CF437-DDB5-47E9-98E6-4EB0A680A279}"/>
            </a:ext>
          </a:extLst>
        </xdr:cNvPr>
        <xdr:cNvSpPr/>
      </xdr:nvSpPr>
      <xdr:spPr>
        <a:xfrm>
          <a:off x="3238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169182</xdr:rowOff>
    </xdr:from>
    <xdr:to>
      <xdr:col>19</xdr:col>
      <xdr:colOff>136525</xdr:colOff>
      <xdr:row>28</xdr:row>
      <xdr:rowOff>151947</xdr:rowOff>
    </xdr:to>
    <xdr:cxnSp macro="">
      <xdr:nvCxnSpPr>
        <xdr:cNvPr id="88" name="直線コネクタ 87">
          <a:extLst>
            <a:ext uri="{FF2B5EF4-FFF2-40B4-BE49-F238E27FC236}">
              <a16:creationId xmlns:a16="http://schemas.microsoft.com/office/drawing/2014/main" id="{F4E2E260-3004-4AA3-BFC2-B1281C7EB1A9}"/>
            </a:ext>
          </a:extLst>
        </xdr:cNvPr>
        <xdr:cNvCxnSpPr/>
      </xdr:nvCxnSpPr>
      <xdr:spPr>
        <a:xfrm flipV="1">
          <a:off x="3289300" y="5569857"/>
          <a:ext cx="762000" cy="1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113483</xdr:rowOff>
    </xdr:from>
    <xdr:to>
      <xdr:col>11</xdr:col>
      <xdr:colOff>187325</xdr:colOff>
      <xdr:row>29</xdr:row>
      <xdr:rowOff>43633</xdr:rowOff>
    </xdr:to>
    <xdr:sp macro="" textlink="">
      <xdr:nvSpPr>
        <xdr:cNvPr id="89" name="楕円 88">
          <a:extLst>
            <a:ext uri="{FF2B5EF4-FFF2-40B4-BE49-F238E27FC236}">
              <a16:creationId xmlns:a16="http://schemas.microsoft.com/office/drawing/2014/main" id="{12F5F8EB-B346-49BD-9545-9BFD7521C2F6}"/>
            </a:ext>
          </a:extLst>
        </xdr:cNvPr>
        <xdr:cNvSpPr/>
      </xdr:nvSpPr>
      <xdr:spPr>
        <a:xfrm>
          <a:off x="2476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151947</xdr:rowOff>
    </xdr:from>
    <xdr:to>
      <xdr:col>15</xdr:col>
      <xdr:colOff>136525</xdr:colOff>
      <xdr:row>28</xdr:row>
      <xdr:rowOff>164283</xdr:rowOff>
    </xdr:to>
    <xdr:cxnSp macro="">
      <xdr:nvCxnSpPr>
        <xdr:cNvPr id="90" name="直線コネクタ 89">
          <a:extLst>
            <a:ext uri="{FF2B5EF4-FFF2-40B4-BE49-F238E27FC236}">
              <a16:creationId xmlns:a16="http://schemas.microsoft.com/office/drawing/2014/main" id="{C64E4BA6-64E0-4984-87E5-8955A2064EE2}"/>
            </a:ext>
          </a:extLst>
        </xdr:cNvPr>
        <xdr:cNvCxnSpPr/>
      </xdr:nvCxnSpPr>
      <xdr:spPr>
        <a:xfrm flipV="1">
          <a:off x="2527300" y="5724072"/>
          <a:ext cx="762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116568</xdr:rowOff>
    </xdr:from>
    <xdr:to>
      <xdr:col>7</xdr:col>
      <xdr:colOff>187325</xdr:colOff>
      <xdr:row>29</xdr:row>
      <xdr:rowOff>46718</xdr:rowOff>
    </xdr:to>
    <xdr:sp macro="" textlink="">
      <xdr:nvSpPr>
        <xdr:cNvPr id="91" name="楕円 90">
          <a:extLst>
            <a:ext uri="{FF2B5EF4-FFF2-40B4-BE49-F238E27FC236}">
              <a16:creationId xmlns:a16="http://schemas.microsoft.com/office/drawing/2014/main" id="{0EC37DA3-C270-4E6B-BD33-0CFA830A5C90}"/>
            </a:ext>
          </a:extLst>
        </xdr:cNvPr>
        <xdr:cNvSpPr/>
      </xdr:nvSpPr>
      <xdr:spPr>
        <a:xfrm>
          <a:off x="1714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164283</xdr:rowOff>
    </xdr:from>
    <xdr:to>
      <xdr:col>11</xdr:col>
      <xdr:colOff>136525</xdr:colOff>
      <xdr:row>28</xdr:row>
      <xdr:rowOff>167368</xdr:rowOff>
    </xdr:to>
    <xdr:cxnSp macro="">
      <xdr:nvCxnSpPr>
        <xdr:cNvPr id="92" name="直線コネクタ 91">
          <a:extLst>
            <a:ext uri="{FF2B5EF4-FFF2-40B4-BE49-F238E27FC236}">
              <a16:creationId xmlns:a16="http://schemas.microsoft.com/office/drawing/2014/main" id="{77730622-12BA-4972-8F28-AAA63135AD4F}"/>
            </a:ext>
          </a:extLst>
        </xdr:cNvPr>
        <xdr:cNvCxnSpPr/>
      </xdr:nvCxnSpPr>
      <xdr:spPr>
        <a:xfrm flipV="1">
          <a:off x="1765300" y="5736408"/>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38571</xdr:rowOff>
    </xdr:from>
    <xdr:ext cx="405111" cy="259045"/>
    <xdr:sp macro="" textlink="">
      <xdr:nvSpPr>
        <xdr:cNvPr id="93" name="n_1aveValue有形固定資産減価償却率">
          <a:extLst>
            <a:ext uri="{FF2B5EF4-FFF2-40B4-BE49-F238E27FC236}">
              <a16:creationId xmlns:a16="http://schemas.microsoft.com/office/drawing/2014/main" id="{038161DF-BF04-4D0A-AAB2-8554E29AED91}"/>
            </a:ext>
          </a:extLst>
        </xdr:cNvPr>
        <xdr:cNvSpPr txBox="1"/>
      </xdr:nvSpPr>
      <xdr:spPr>
        <a:xfrm>
          <a:off x="38360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66329</xdr:rowOff>
    </xdr:from>
    <xdr:ext cx="405111" cy="259045"/>
    <xdr:sp macro="" textlink="">
      <xdr:nvSpPr>
        <xdr:cNvPr id="94" name="n_2aveValue有形固定資産減価償却率">
          <a:extLst>
            <a:ext uri="{FF2B5EF4-FFF2-40B4-BE49-F238E27FC236}">
              <a16:creationId xmlns:a16="http://schemas.microsoft.com/office/drawing/2014/main" id="{B31B8E44-2C80-441D-9509-5E07ABDED746}"/>
            </a:ext>
          </a:extLst>
        </xdr:cNvPr>
        <xdr:cNvSpPr txBox="1"/>
      </xdr:nvSpPr>
      <xdr:spPr>
        <a:xfrm>
          <a:off x="3086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26233</xdr:rowOff>
    </xdr:from>
    <xdr:ext cx="405111" cy="259045"/>
    <xdr:sp macro="" textlink="">
      <xdr:nvSpPr>
        <xdr:cNvPr id="95" name="n_3aveValue有形固定資産減価償却率">
          <a:extLst>
            <a:ext uri="{FF2B5EF4-FFF2-40B4-BE49-F238E27FC236}">
              <a16:creationId xmlns:a16="http://schemas.microsoft.com/office/drawing/2014/main" id="{10AB8797-A7BE-41AA-85C5-B6BCACF4BF61}"/>
            </a:ext>
          </a:extLst>
        </xdr:cNvPr>
        <xdr:cNvSpPr txBox="1"/>
      </xdr:nvSpPr>
      <xdr:spPr>
        <a:xfrm>
          <a:off x="2324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92818</xdr:rowOff>
    </xdr:from>
    <xdr:ext cx="405111" cy="259045"/>
    <xdr:sp macro="" textlink="">
      <xdr:nvSpPr>
        <xdr:cNvPr id="96" name="n_4aveValue有形固定資産減価償却率">
          <a:extLst>
            <a:ext uri="{FF2B5EF4-FFF2-40B4-BE49-F238E27FC236}">
              <a16:creationId xmlns:a16="http://schemas.microsoft.com/office/drawing/2014/main" id="{27812BB6-8B76-4EE3-9E4D-30653BD1D4BD}"/>
            </a:ext>
          </a:extLst>
        </xdr:cNvPr>
        <xdr:cNvSpPr txBox="1"/>
      </xdr:nvSpPr>
      <xdr:spPr>
        <a:xfrm>
          <a:off x="1562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65059</xdr:rowOff>
    </xdr:from>
    <xdr:ext cx="405111" cy="259045"/>
    <xdr:sp macro="" textlink="">
      <xdr:nvSpPr>
        <xdr:cNvPr id="97" name="n_1mainValue有形固定資産減価償却率">
          <a:extLst>
            <a:ext uri="{FF2B5EF4-FFF2-40B4-BE49-F238E27FC236}">
              <a16:creationId xmlns:a16="http://schemas.microsoft.com/office/drawing/2014/main" id="{425443CD-DD44-4BC5-9BD4-42333EB8CD96}"/>
            </a:ext>
          </a:extLst>
        </xdr:cNvPr>
        <xdr:cNvSpPr txBox="1"/>
      </xdr:nvSpPr>
      <xdr:spPr>
        <a:xfrm>
          <a:off x="3836044" y="529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47824</xdr:rowOff>
    </xdr:from>
    <xdr:ext cx="405111" cy="259045"/>
    <xdr:sp macro="" textlink="">
      <xdr:nvSpPr>
        <xdr:cNvPr id="98" name="n_2mainValue有形固定資産減価償却率">
          <a:extLst>
            <a:ext uri="{FF2B5EF4-FFF2-40B4-BE49-F238E27FC236}">
              <a16:creationId xmlns:a16="http://schemas.microsoft.com/office/drawing/2014/main" id="{3DF73A97-F86A-4756-B660-BCC0D65BCA5F}"/>
            </a:ext>
          </a:extLst>
        </xdr:cNvPr>
        <xdr:cNvSpPr txBox="1"/>
      </xdr:nvSpPr>
      <xdr:spPr>
        <a:xfrm>
          <a:off x="30867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60160</xdr:rowOff>
    </xdr:from>
    <xdr:ext cx="405111" cy="259045"/>
    <xdr:sp macro="" textlink="">
      <xdr:nvSpPr>
        <xdr:cNvPr id="99" name="n_3mainValue有形固定資産減価償却率">
          <a:extLst>
            <a:ext uri="{FF2B5EF4-FFF2-40B4-BE49-F238E27FC236}">
              <a16:creationId xmlns:a16="http://schemas.microsoft.com/office/drawing/2014/main" id="{BCAE916A-D05F-4C36-973E-00BC90730E68}"/>
            </a:ext>
          </a:extLst>
        </xdr:cNvPr>
        <xdr:cNvSpPr txBox="1"/>
      </xdr:nvSpPr>
      <xdr:spPr>
        <a:xfrm>
          <a:off x="2324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63245</xdr:rowOff>
    </xdr:from>
    <xdr:ext cx="405111" cy="259045"/>
    <xdr:sp macro="" textlink="">
      <xdr:nvSpPr>
        <xdr:cNvPr id="100" name="n_4mainValue有形固定資産減価償却率">
          <a:extLst>
            <a:ext uri="{FF2B5EF4-FFF2-40B4-BE49-F238E27FC236}">
              <a16:creationId xmlns:a16="http://schemas.microsoft.com/office/drawing/2014/main" id="{E6065E9F-4806-4051-BB1F-3A49EF49809A}"/>
            </a:ext>
          </a:extLst>
        </xdr:cNvPr>
        <xdr:cNvSpPr txBox="1"/>
      </xdr:nvSpPr>
      <xdr:spPr>
        <a:xfrm>
          <a:off x="15627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43F4479-700E-4C72-AB56-FC70E96750F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96A6137C-04AC-4601-9F50-8F4266008F1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E6E3E145-1F0A-4F72-81BA-D662B35083F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C1A17B0-840C-4284-905F-73C80773109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C770B07-F0F4-41E6-B705-62F0BCBC422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7C6AB20E-DCB7-4688-9F6B-A8A48160F25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FDF1AE6-264D-421D-9B30-DE503068D47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C2504E4-817F-4BB4-B35D-151148DBA34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9E1964E-EAA9-4821-81B7-16C56FE5DCC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3791A42-C65B-42D2-8623-82BE61CD0F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13456F7-ED16-48FF-9C6B-BE75FEC7B3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669623DC-1C03-436B-9D60-160D49C70A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ABFCE0E-08A0-405A-8946-504F0303AB3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a:t>
          </a:r>
          <a:r>
            <a:rPr kumimoji="1" lang="en-US" altLang="ja-JP" sz="1100">
              <a:latin typeface="ＭＳ Ｐゴシック" panose="020B0600070205080204" pitchFamily="50" charset="-128"/>
              <a:ea typeface="ＭＳ Ｐゴシック" panose="020B0600070205080204" pitchFamily="50" charset="-128"/>
            </a:rPr>
            <a:t>629.2</a:t>
          </a:r>
          <a:r>
            <a:rPr kumimoji="1" lang="ja-JP" altLang="en-US" sz="1100">
              <a:latin typeface="ＭＳ Ｐゴシック" panose="020B0600070205080204" pitchFamily="50" charset="-128"/>
              <a:ea typeface="ＭＳ Ｐゴシック" panose="020B0600070205080204" pitchFamily="50" charset="-128"/>
            </a:rPr>
            <a:t>％と類似団体内平均</a:t>
          </a:r>
          <a:r>
            <a:rPr kumimoji="1" lang="en-US" altLang="ja-JP" sz="1100">
              <a:latin typeface="ＭＳ Ｐゴシック" panose="020B0600070205080204" pitchFamily="50" charset="-128"/>
              <a:ea typeface="ＭＳ Ｐゴシック" panose="020B0600070205080204" pitchFamily="50" charset="-128"/>
            </a:rPr>
            <a:t>211.9</a:t>
          </a:r>
          <a:r>
            <a:rPr kumimoji="1" lang="ja-JP" altLang="en-US" sz="1100">
              <a:latin typeface="ＭＳ Ｐゴシック" panose="020B0600070205080204" pitchFamily="50" charset="-128"/>
              <a:ea typeface="ＭＳ Ｐゴシック" panose="020B0600070205080204" pitchFamily="50" charset="-128"/>
            </a:rPr>
            <a:t>と比較すると突出して高い値を示している。また全国平均</a:t>
          </a:r>
          <a:r>
            <a:rPr kumimoji="1" lang="en-US" altLang="ja-JP" sz="1100">
              <a:latin typeface="ＭＳ Ｐゴシック" panose="020B0600070205080204" pitchFamily="50" charset="-128"/>
              <a:ea typeface="ＭＳ Ｐゴシック" panose="020B0600070205080204" pitchFamily="50" charset="-128"/>
            </a:rPr>
            <a:t>476.3</a:t>
          </a:r>
          <a:r>
            <a:rPr kumimoji="1" lang="ja-JP" altLang="en-US" sz="1100">
              <a:latin typeface="ＭＳ Ｐゴシック" panose="020B0600070205080204" pitchFamily="50" charset="-128"/>
              <a:ea typeface="ＭＳ Ｐゴシック" panose="020B0600070205080204" pitchFamily="50" charset="-128"/>
            </a:rPr>
            <a:t>と沖縄県平均</a:t>
          </a:r>
          <a:r>
            <a:rPr kumimoji="1" lang="en-US" altLang="ja-JP" sz="1100">
              <a:latin typeface="ＭＳ Ｐゴシック" panose="020B0600070205080204" pitchFamily="50" charset="-128"/>
              <a:ea typeface="ＭＳ Ｐゴシック" panose="020B0600070205080204" pitchFamily="50" charset="-128"/>
            </a:rPr>
            <a:t>375.3</a:t>
          </a:r>
          <a:r>
            <a:rPr kumimoji="1" lang="ja-JP" altLang="en-US" sz="1100">
              <a:latin typeface="ＭＳ Ｐゴシック" panose="020B0600070205080204" pitchFamily="50" charset="-128"/>
              <a:ea typeface="ＭＳ Ｐゴシック" panose="020B0600070205080204" pitchFamily="50" charset="-128"/>
            </a:rPr>
            <a:t>と比較しても高い値を示している。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年度から実施された大型事業の新製糖工場建設の償還等が始まっている。将来負担額も上昇傾向にあるため、圧縮に務めていく。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7413BAC-B96B-4EAA-8956-DE7D108D5AE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579D286-CC19-40A6-AA46-F55857B131C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74B61A3-E733-4C1B-977A-C5CFF158B56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0777EF8-2BF7-4EA5-8602-CCC2F8C3CE3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5B145AA0-F426-4A69-8034-E64EB5458347}"/>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8E9086AC-5FD8-44DE-9973-902632EE9C4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BF7D1241-7BF7-4F5E-95E6-5DF9A2C311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EC4A6C48-A045-4ECE-BAAA-7EE9AEB2138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BBEEA29-575E-419A-8495-AF1E1F8BBF8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595DAA55-178F-4FFC-8C5B-BC4652C96C9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485E7E8-F7E9-40A2-A92B-7964D31FE8E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B6AA9695-086F-4365-BB7A-E77C4E5964A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F1FF7B5-E28F-41C5-AA39-94EDBE3DF42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98F2DB2-2207-4DAD-A3F0-862FEA91189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B4A5441-225E-4037-9F74-3F2ABEB1C7F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a:extLst>
            <a:ext uri="{FF2B5EF4-FFF2-40B4-BE49-F238E27FC236}">
              <a16:creationId xmlns:a16="http://schemas.microsoft.com/office/drawing/2014/main" id="{73BD018D-BCF5-4541-B1C1-B0B519ADC975}"/>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a:extLst>
            <a:ext uri="{FF2B5EF4-FFF2-40B4-BE49-F238E27FC236}">
              <a16:creationId xmlns:a16="http://schemas.microsoft.com/office/drawing/2014/main" id="{AD55F818-5A69-44A6-BC73-ECBB5E243319}"/>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a:extLst>
            <a:ext uri="{FF2B5EF4-FFF2-40B4-BE49-F238E27FC236}">
              <a16:creationId xmlns:a16="http://schemas.microsoft.com/office/drawing/2014/main" id="{E9E44DDC-6331-407F-93D2-59A7C1B8D73F}"/>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F66AEF62-6C78-46E9-A316-6C05292E67B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DFE73878-BE76-4317-B860-C6C26B94664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a:extLst>
            <a:ext uri="{FF2B5EF4-FFF2-40B4-BE49-F238E27FC236}">
              <a16:creationId xmlns:a16="http://schemas.microsoft.com/office/drawing/2014/main" id="{E4A58BFF-AD82-402B-93FF-A49763824C3E}"/>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a:extLst>
            <a:ext uri="{FF2B5EF4-FFF2-40B4-BE49-F238E27FC236}">
              <a16:creationId xmlns:a16="http://schemas.microsoft.com/office/drawing/2014/main" id="{75E7B447-AD99-4C3F-BB96-4FDEE74A8F28}"/>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36" name="フローチャート: 判断 135">
          <a:extLst>
            <a:ext uri="{FF2B5EF4-FFF2-40B4-BE49-F238E27FC236}">
              <a16:creationId xmlns:a16="http://schemas.microsoft.com/office/drawing/2014/main" id="{078E1B98-948E-488D-AE21-66EB803C807B}"/>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37" name="フローチャート: 判断 136">
          <a:extLst>
            <a:ext uri="{FF2B5EF4-FFF2-40B4-BE49-F238E27FC236}">
              <a16:creationId xmlns:a16="http://schemas.microsoft.com/office/drawing/2014/main" id="{AD103BEC-4587-4ABE-B940-4B2AA53C1E15}"/>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38" name="フローチャート: 判断 137">
          <a:extLst>
            <a:ext uri="{FF2B5EF4-FFF2-40B4-BE49-F238E27FC236}">
              <a16:creationId xmlns:a16="http://schemas.microsoft.com/office/drawing/2014/main" id="{004C0370-F3B3-4B7B-8FC1-7CA43A2105A1}"/>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39" name="フローチャート: 判断 138">
          <a:extLst>
            <a:ext uri="{FF2B5EF4-FFF2-40B4-BE49-F238E27FC236}">
              <a16:creationId xmlns:a16="http://schemas.microsoft.com/office/drawing/2014/main" id="{D7CF089A-BD0E-4A08-80BA-EA0028D9846C}"/>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0E1179-B59E-4845-835F-6A55FB8F2EC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3283755-A148-4BF4-8E10-36194D76207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6039626-9CCC-4441-832C-F5EA2A16DF8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31D59E7-3BB0-4555-8363-CB337273F89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61F60B7-15C4-4444-9D24-8F719F5FA7B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136144</xdr:rowOff>
    </xdr:from>
    <xdr:to>
      <xdr:col>76</xdr:col>
      <xdr:colOff>73025</xdr:colOff>
      <xdr:row>33</xdr:row>
      <xdr:rowOff>66294</xdr:rowOff>
    </xdr:to>
    <xdr:sp macro="" textlink="">
      <xdr:nvSpPr>
        <xdr:cNvPr id="145" name="楕円 144">
          <a:extLst>
            <a:ext uri="{FF2B5EF4-FFF2-40B4-BE49-F238E27FC236}">
              <a16:creationId xmlns:a16="http://schemas.microsoft.com/office/drawing/2014/main" id="{E0BACC4A-ADFC-4CD8-8282-EA25933BEDCE}"/>
            </a:ext>
          </a:extLst>
        </xdr:cNvPr>
        <xdr:cNvSpPr/>
      </xdr:nvSpPr>
      <xdr:spPr>
        <a:xfrm>
          <a:off x="147447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114571</xdr:rowOff>
    </xdr:from>
    <xdr:ext cx="469744" cy="259045"/>
    <xdr:sp macro="" textlink="">
      <xdr:nvSpPr>
        <xdr:cNvPr id="146" name="債務償還比率該当値テキスト">
          <a:extLst>
            <a:ext uri="{FF2B5EF4-FFF2-40B4-BE49-F238E27FC236}">
              <a16:creationId xmlns:a16="http://schemas.microsoft.com/office/drawing/2014/main" id="{3AC1AAAD-30D0-4649-BB0A-9808B51FB6B0}"/>
            </a:ext>
          </a:extLst>
        </xdr:cNvPr>
        <xdr:cNvSpPr txBox="1"/>
      </xdr:nvSpPr>
      <xdr:spPr>
        <a:xfrm>
          <a:off x="14846300"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35</xdr:row>
      <xdr:rowOff>18870</xdr:rowOff>
    </xdr:from>
    <xdr:to>
      <xdr:col>72</xdr:col>
      <xdr:colOff>123825</xdr:colOff>
      <xdr:row>35</xdr:row>
      <xdr:rowOff>120470</xdr:rowOff>
    </xdr:to>
    <xdr:sp macro="" textlink="">
      <xdr:nvSpPr>
        <xdr:cNvPr id="147" name="楕円 146">
          <a:extLst>
            <a:ext uri="{FF2B5EF4-FFF2-40B4-BE49-F238E27FC236}">
              <a16:creationId xmlns:a16="http://schemas.microsoft.com/office/drawing/2014/main" id="{1E9B7FC4-D6C4-441E-9BFC-1C366593EC0B}"/>
            </a:ext>
          </a:extLst>
        </xdr:cNvPr>
        <xdr:cNvSpPr/>
      </xdr:nvSpPr>
      <xdr:spPr>
        <a:xfrm>
          <a:off x="14033500" y="67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15494</xdr:rowOff>
    </xdr:from>
    <xdr:to>
      <xdr:col>76</xdr:col>
      <xdr:colOff>22225</xdr:colOff>
      <xdr:row>35</xdr:row>
      <xdr:rowOff>69670</xdr:rowOff>
    </xdr:to>
    <xdr:cxnSp macro="">
      <xdr:nvCxnSpPr>
        <xdr:cNvPr id="148" name="直線コネクタ 147">
          <a:extLst>
            <a:ext uri="{FF2B5EF4-FFF2-40B4-BE49-F238E27FC236}">
              <a16:creationId xmlns:a16="http://schemas.microsoft.com/office/drawing/2014/main" id="{C39C7CDF-6215-4A40-846B-4EBC9AC821A6}"/>
            </a:ext>
          </a:extLst>
        </xdr:cNvPr>
        <xdr:cNvCxnSpPr/>
      </xdr:nvCxnSpPr>
      <xdr:spPr>
        <a:xfrm flipV="1">
          <a:off x="14084300" y="6444869"/>
          <a:ext cx="711200" cy="39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67077</xdr:rowOff>
    </xdr:from>
    <xdr:to>
      <xdr:col>68</xdr:col>
      <xdr:colOff>123825</xdr:colOff>
      <xdr:row>34</xdr:row>
      <xdr:rowOff>168677</xdr:rowOff>
    </xdr:to>
    <xdr:sp macro="" textlink="">
      <xdr:nvSpPr>
        <xdr:cNvPr id="149" name="楕円 148">
          <a:extLst>
            <a:ext uri="{FF2B5EF4-FFF2-40B4-BE49-F238E27FC236}">
              <a16:creationId xmlns:a16="http://schemas.microsoft.com/office/drawing/2014/main" id="{D5DFCE06-9F91-4BDF-B7FE-BBE066F8361C}"/>
            </a:ext>
          </a:extLst>
        </xdr:cNvPr>
        <xdr:cNvSpPr/>
      </xdr:nvSpPr>
      <xdr:spPr>
        <a:xfrm>
          <a:off x="13271500" y="66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117877</xdr:rowOff>
    </xdr:from>
    <xdr:to>
      <xdr:col>72</xdr:col>
      <xdr:colOff>73025</xdr:colOff>
      <xdr:row>35</xdr:row>
      <xdr:rowOff>69670</xdr:rowOff>
    </xdr:to>
    <xdr:cxnSp macro="">
      <xdr:nvCxnSpPr>
        <xdr:cNvPr id="150" name="直線コネクタ 149">
          <a:extLst>
            <a:ext uri="{FF2B5EF4-FFF2-40B4-BE49-F238E27FC236}">
              <a16:creationId xmlns:a16="http://schemas.microsoft.com/office/drawing/2014/main" id="{16BDD186-52BF-44DF-8E7C-7749EA66DF75}"/>
            </a:ext>
          </a:extLst>
        </xdr:cNvPr>
        <xdr:cNvCxnSpPr/>
      </xdr:nvCxnSpPr>
      <xdr:spPr>
        <a:xfrm>
          <a:off x="13322300" y="6718702"/>
          <a:ext cx="762000" cy="1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156654</xdr:rowOff>
    </xdr:from>
    <xdr:to>
      <xdr:col>64</xdr:col>
      <xdr:colOff>123825</xdr:colOff>
      <xdr:row>33</xdr:row>
      <xdr:rowOff>86804</xdr:rowOff>
    </xdr:to>
    <xdr:sp macro="" textlink="">
      <xdr:nvSpPr>
        <xdr:cNvPr id="151" name="楕円 150">
          <a:extLst>
            <a:ext uri="{FF2B5EF4-FFF2-40B4-BE49-F238E27FC236}">
              <a16:creationId xmlns:a16="http://schemas.microsoft.com/office/drawing/2014/main" id="{FBAEA3BD-8F1D-4DBF-B7CE-AA297C8B654D}"/>
            </a:ext>
          </a:extLst>
        </xdr:cNvPr>
        <xdr:cNvSpPr/>
      </xdr:nvSpPr>
      <xdr:spPr>
        <a:xfrm>
          <a:off x="12509500" y="64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36004</xdr:rowOff>
    </xdr:from>
    <xdr:to>
      <xdr:col>68</xdr:col>
      <xdr:colOff>73025</xdr:colOff>
      <xdr:row>34</xdr:row>
      <xdr:rowOff>117877</xdr:rowOff>
    </xdr:to>
    <xdr:cxnSp macro="">
      <xdr:nvCxnSpPr>
        <xdr:cNvPr id="152" name="直線コネクタ 151">
          <a:extLst>
            <a:ext uri="{FF2B5EF4-FFF2-40B4-BE49-F238E27FC236}">
              <a16:creationId xmlns:a16="http://schemas.microsoft.com/office/drawing/2014/main" id="{2AD0EBA7-78FC-42FC-8B0C-84D80D304FC0}"/>
            </a:ext>
          </a:extLst>
        </xdr:cNvPr>
        <xdr:cNvCxnSpPr/>
      </xdr:nvCxnSpPr>
      <xdr:spPr>
        <a:xfrm>
          <a:off x="12560300" y="6465379"/>
          <a:ext cx="762000" cy="25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155035</xdr:rowOff>
    </xdr:from>
    <xdr:to>
      <xdr:col>60</xdr:col>
      <xdr:colOff>123825</xdr:colOff>
      <xdr:row>33</xdr:row>
      <xdr:rowOff>85185</xdr:rowOff>
    </xdr:to>
    <xdr:sp macro="" textlink="">
      <xdr:nvSpPr>
        <xdr:cNvPr id="153" name="楕円 152">
          <a:extLst>
            <a:ext uri="{FF2B5EF4-FFF2-40B4-BE49-F238E27FC236}">
              <a16:creationId xmlns:a16="http://schemas.microsoft.com/office/drawing/2014/main" id="{0C896523-E12C-45F7-93BF-F537CE0AE320}"/>
            </a:ext>
          </a:extLst>
        </xdr:cNvPr>
        <xdr:cNvSpPr/>
      </xdr:nvSpPr>
      <xdr:spPr>
        <a:xfrm>
          <a:off x="11747500" y="64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34385</xdr:rowOff>
    </xdr:from>
    <xdr:to>
      <xdr:col>64</xdr:col>
      <xdr:colOff>73025</xdr:colOff>
      <xdr:row>33</xdr:row>
      <xdr:rowOff>36004</xdr:rowOff>
    </xdr:to>
    <xdr:cxnSp macro="">
      <xdr:nvCxnSpPr>
        <xdr:cNvPr id="154" name="直線コネクタ 153">
          <a:extLst>
            <a:ext uri="{FF2B5EF4-FFF2-40B4-BE49-F238E27FC236}">
              <a16:creationId xmlns:a16="http://schemas.microsoft.com/office/drawing/2014/main" id="{D0A0D24F-7AAE-48FA-966C-EA84E8DB4019}"/>
            </a:ext>
          </a:extLst>
        </xdr:cNvPr>
        <xdr:cNvCxnSpPr/>
      </xdr:nvCxnSpPr>
      <xdr:spPr>
        <a:xfrm>
          <a:off x="11798300" y="6463760"/>
          <a:ext cx="762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55" name="n_1aveValue債務償還比率">
          <a:extLst>
            <a:ext uri="{FF2B5EF4-FFF2-40B4-BE49-F238E27FC236}">
              <a16:creationId xmlns:a16="http://schemas.microsoft.com/office/drawing/2014/main" id="{4AE4032B-9529-4D93-9527-4B8A3B99DD13}"/>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6" name="n_2aveValue債務償還比率">
          <a:extLst>
            <a:ext uri="{FF2B5EF4-FFF2-40B4-BE49-F238E27FC236}">
              <a16:creationId xmlns:a16="http://schemas.microsoft.com/office/drawing/2014/main" id="{6ECD957E-092A-4785-B3A3-21D29A648306}"/>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7" name="n_3aveValue債務償還比率">
          <a:extLst>
            <a:ext uri="{FF2B5EF4-FFF2-40B4-BE49-F238E27FC236}">
              <a16:creationId xmlns:a16="http://schemas.microsoft.com/office/drawing/2014/main" id="{12B867F5-78EB-441D-8F68-A779FE35769F}"/>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8" name="n_4aveValue債務償還比率">
          <a:extLst>
            <a:ext uri="{FF2B5EF4-FFF2-40B4-BE49-F238E27FC236}">
              <a16:creationId xmlns:a16="http://schemas.microsoft.com/office/drawing/2014/main" id="{AF2E7EAA-0ACA-4A07-9378-94A478FD7D23}"/>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111597</xdr:rowOff>
    </xdr:from>
    <xdr:ext cx="469744" cy="259045"/>
    <xdr:sp macro="" textlink="">
      <xdr:nvSpPr>
        <xdr:cNvPr id="159" name="n_1mainValue債務償還比率">
          <a:extLst>
            <a:ext uri="{FF2B5EF4-FFF2-40B4-BE49-F238E27FC236}">
              <a16:creationId xmlns:a16="http://schemas.microsoft.com/office/drawing/2014/main" id="{75EE5832-FEBF-4989-9B04-3FBE42EEB9BC}"/>
            </a:ext>
          </a:extLst>
        </xdr:cNvPr>
        <xdr:cNvSpPr txBox="1"/>
      </xdr:nvSpPr>
      <xdr:spPr>
        <a:xfrm>
          <a:off x="13836727" y="68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159804</xdr:rowOff>
    </xdr:from>
    <xdr:ext cx="469744" cy="259045"/>
    <xdr:sp macro="" textlink="">
      <xdr:nvSpPr>
        <xdr:cNvPr id="160" name="n_2mainValue債務償還比率">
          <a:extLst>
            <a:ext uri="{FF2B5EF4-FFF2-40B4-BE49-F238E27FC236}">
              <a16:creationId xmlns:a16="http://schemas.microsoft.com/office/drawing/2014/main" id="{B78D85CF-1102-430F-BFCB-ADC314142D2F}"/>
            </a:ext>
          </a:extLst>
        </xdr:cNvPr>
        <xdr:cNvSpPr txBox="1"/>
      </xdr:nvSpPr>
      <xdr:spPr>
        <a:xfrm>
          <a:off x="13087427" y="676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77932</xdr:rowOff>
    </xdr:from>
    <xdr:ext cx="469744" cy="259045"/>
    <xdr:sp macro="" textlink="">
      <xdr:nvSpPr>
        <xdr:cNvPr id="161" name="n_3mainValue債務償還比率">
          <a:extLst>
            <a:ext uri="{FF2B5EF4-FFF2-40B4-BE49-F238E27FC236}">
              <a16:creationId xmlns:a16="http://schemas.microsoft.com/office/drawing/2014/main" id="{F5AE3B25-CE80-483B-9BD1-066D38848C1E}"/>
            </a:ext>
          </a:extLst>
        </xdr:cNvPr>
        <xdr:cNvSpPr txBox="1"/>
      </xdr:nvSpPr>
      <xdr:spPr>
        <a:xfrm>
          <a:off x="12325427" y="65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76312</xdr:rowOff>
    </xdr:from>
    <xdr:ext cx="469744" cy="259045"/>
    <xdr:sp macro="" textlink="">
      <xdr:nvSpPr>
        <xdr:cNvPr id="162" name="n_4mainValue債務償還比率">
          <a:extLst>
            <a:ext uri="{FF2B5EF4-FFF2-40B4-BE49-F238E27FC236}">
              <a16:creationId xmlns:a16="http://schemas.microsoft.com/office/drawing/2014/main" id="{37FEA8AD-E316-49B5-85B5-4296EA352F9E}"/>
            </a:ext>
          </a:extLst>
        </xdr:cNvPr>
        <xdr:cNvSpPr txBox="1"/>
      </xdr:nvSpPr>
      <xdr:spPr>
        <a:xfrm>
          <a:off x="11563427" y="65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B70A4DE-CF04-4F5E-8511-DF03C703745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0B33EF7-A710-435E-8C6D-76BC979CDA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F28E0D9-49B0-4369-9783-B42941B406B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2EFEE9C-1104-42FA-9E51-63B9A8A8EE9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1C582CA-44DF-464B-9E62-3E7410FCD2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48F5A7C-62C6-48BD-9595-1E0FC7A9D2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35AE42-634E-4982-96E2-E978CBCCDD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32D0F5-358A-4784-8D08-3F8C7180E4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1595B32-8EC4-42E9-961A-21D58A5855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DEFA70-0B8C-416B-B1EA-D711E2C408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765819-793A-434B-BDA2-E491919FC3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98B001-CE22-4048-A190-DB16C9FFA6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635F4D-A39A-4BF3-AEB8-587CF090E0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E05BEF-A168-4790-B80A-9B39495C888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ADA59A-1FE6-4BEC-8349-4423628574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6D93FA-0AE8-4FD3-B788-736B234B49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D6C25F-2732-4F98-96FA-A3C1E0CA9E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B4CD52-7172-4AEA-A557-961BA70C19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55FB91-6699-43FA-9CDB-8F5C076D78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6E49CE-8861-4932-ACA2-B08CFB5245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CC64E9-DF12-4F25-8351-C3D5251B24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12C2DC1-7FDE-4AAE-89B4-962DEE9DD41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FB30D0-9C3B-490A-80D1-7C8FCB6A0F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519DA4-5F31-46BF-B768-F46E3D0396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8ABB1F-5F58-4637-B226-8EA5BE5E18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B3220D-490A-4F80-9AFE-A2A26163EE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89DA5F-D6FB-42E5-BBD7-EEB8D8AD13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F143998-4B57-4D35-B22F-AA9C7BDA2A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F75A6A-9553-4579-8FEB-61E3DEC317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1AEDFB-A8C9-4540-B8FF-7479BA4C2E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09C189-4009-4AE8-B8D4-322373F088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F3D0DB-FEF7-48C4-828E-FC4843BF78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2830E9-4135-4549-9347-A2D1235070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2CC365-4909-4073-8127-47220D08A3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30B0F5-E0E2-4550-848E-79AB211F3D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7C417E-AD40-4F3B-9359-1A0DDD00B6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49F635-EABE-4783-AD90-40157668C7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0BD3FB7-3ABA-4F4E-BEDA-8650DB09FD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232BE0-CD0B-4B1A-9E79-C5FCE190F8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A85566-9FD6-467C-8653-4A61C9CF5F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FF9DEB-D81E-4C25-9E77-B5B4EF7CF0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DD38376-394A-450C-9F50-6891D16C2E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87916E-C1D2-44D6-A487-A341FEAD44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0E34DF-6C7D-4DB8-8A2A-D65CCC2046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6547580-B27B-4096-90AD-B084C837AD2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6F2E82-FE53-4B7C-B08F-D1003C3AE28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1F8006-63F5-42B7-AC2F-1322637385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F0A4804-814D-4D9F-9884-4B415CCD24F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F532C29-98A5-4921-97A9-38E09C203BE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C7EE78A-B6D2-480F-A2B9-F542BCD3A79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C205916-E5F1-4A9D-9EAE-EC988DAAAC1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64C4AD7-1061-4270-8538-84F0F1FBB7B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0E8CAB8-E395-4FDA-90DC-9B513664905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7F67A1C-893E-41E8-A382-F5DE888B427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7D442AF-3A19-4457-B5C9-CE9487F527C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6A2C6A1-245B-4385-BB27-FB8B1270541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3E3EBC1-EE27-4221-85A4-3974F7798D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42C55D1-D564-4DB4-9049-F71A83EAA7C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331B579-F0E0-473D-8898-B83589F8FA9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C03941-4F74-4051-92DD-BF0C709C9C2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4AE2DAC-C968-4E17-BFE0-FDDCCB143AC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55DB159-20C6-47CA-80C6-7E7FA7A402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9100F9A7-9663-4DD0-BE60-CC9F78446FA4}"/>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CA283C55-0560-4F50-9CA4-FC0FA832C924}"/>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FAD784D5-1BED-40A9-B2CA-2DCE7D8C3B84}"/>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74510B4-91BC-4719-8679-E701A098692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B132F23-089D-454D-A0F0-37C71C94295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4CAC2824-ED9F-4FE6-94BA-E1401DB0E7FA}"/>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4400A58C-121C-4828-AD56-503074BB43AD}"/>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59759C52-8EEA-4B53-B75B-64ED4F428B3D}"/>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DCDFBD93-1982-4C81-9E8C-77161C6328A5}"/>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703474C8-637B-4D54-860B-941E52A4B4E2}"/>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43B9910B-E107-41FF-8B27-9AB04A0B58BA}"/>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B992258-77DE-45EB-AAF1-E9634BBCE2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F8611F-77E6-423D-AE9C-953AF88F9F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FF7CB8-46CA-4EEF-B008-D42307C99B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59C829-8DA9-4ECD-81B1-3899A16881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B153FA5-3A67-490C-BCC9-10BA48B0F4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74" name="楕円 73">
          <a:extLst>
            <a:ext uri="{FF2B5EF4-FFF2-40B4-BE49-F238E27FC236}">
              <a16:creationId xmlns:a16="http://schemas.microsoft.com/office/drawing/2014/main" id="{1290DDB6-8656-4C10-AC5C-F717AE80FA8A}"/>
            </a:ext>
          </a:extLst>
        </xdr:cNvPr>
        <xdr:cNvSpPr/>
      </xdr:nvSpPr>
      <xdr:spPr>
        <a:xfrm>
          <a:off x="4584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115224</xdr:rowOff>
    </xdr:from>
    <xdr:ext cx="405111" cy="259045"/>
    <xdr:sp macro="" textlink="">
      <xdr:nvSpPr>
        <xdr:cNvPr id="75" name="【道路】&#10;有形固定資産減価償却率該当値テキスト">
          <a:extLst>
            <a:ext uri="{FF2B5EF4-FFF2-40B4-BE49-F238E27FC236}">
              <a16:creationId xmlns:a16="http://schemas.microsoft.com/office/drawing/2014/main" id="{9C0D2BB6-9E81-4E16-8462-87CA01AB6494}"/>
            </a:ext>
          </a:extLst>
        </xdr:cNvPr>
        <xdr:cNvSpPr txBox="1"/>
      </xdr:nvSpPr>
      <xdr:spPr>
        <a:xfrm>
          <a:off x="4673600" y="645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a:extLst>
            <a:ext uri="{FF2B5EF4-FFF2-40B4-BE49-F238E27FC236}">
              <a16:creationId xmlns:a16="http://schemas.microsoft.com/office/drawing/2014/main" id="{28A289AD-AE2A-4A5F-8967-85590C27C184}"/>
            </a:ext>
          </a:extLst>
        </xdr:cNvPr>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143147</xdr:rowOff>
    </xdr:to>
    <xdr:cxnSp macro="">
      <xdr:nvCxnSpPr>
        <xdr:cNvPr id="77" name="直線コネクタ 76">
          <a:extLst>
            <a:ext uri="{FF2B5EF4-FFF2-40B4-BE49-F238E27FC236}">
              <a16:creationId xmlns:a16="http://schemas.microsoft.com/office/drawing/2014/main" id="{37911D0D-3EE4-4454-9055-D614F42429DF}"/>
            </a:ext>
          </a:extLst>
        </xdr:cNvPr>
        <xdr:cNvCxnSpPr/>
      </xdr:nvCxnSpPr>
      <xdr:spPr>
        <a:xfrm>
          <a:off x="3797300" y="66255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a:extLst>
            <a:ext uri="{FF2B5EF4-FFF2-40B4-BE49-F238E27FC236}">
              <a16:creationId xmlns:a16="http://schemas.microsoft.com/office/drawing/2014/main" id="{6914CE40-0158-4D4F-AAEF-B79F27518212}"/>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110490</xdr:rowOff>
    </xdr:to>
    <xdr:cxnSp macro="">
      <xdr:nvCxnSpPr>
        <xdr:cNvPr id="79" name="直線コネクタ 78">
          <a:extLst>
            <a:ext uri="{FF2B5EF4-FFF2-40B4-BE49-F238E27FC236}">
              <a16:creationId xmlns:a16="http://schemas.microsoft.com/office/drawing/2014/main" id="{1AD802D9-4AC4-49B5-A2A0-4485765B0A52}"/>
            </a:ext>
          </a:extLst>
        </xdr:cNvPr>
        <xdr:cNvCxnSpPr/>
      </xdr:nvCxnSpPr>
      <xdr:spPr>
        <a:xfrm>
          <a:off x="2908300" y="6602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80" name="楕円 79">
          <a:extLst>
            <a:ext uri="{FF2B5EF4-FFF2-40B4-BE49-F238E27FC236}">
              <a16:creationId xmlns:a16="http://schemas.microsoft.com/office/drawing/2014/main" id="{87939608-1E23-4E3E-9140-59A37B83B9AA}"/>
            </a:ext>
          </a:extLst>
        </xdr:cNvPr>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72934</xdr:rowOff>
    </xdr:from>
    <xdr:to>
      <xdr:col>15</xdr:col>
      <xdr:colOff>50800</xdr:colOff>
      <xdr:row>38</xdr:row>
      <xdr:rowOff>87630</xdr:rowOff>
    </xdr:to>
    <xdr:cxnSp macro="">
      <xdr:nvCxnSpPr>
        <xdr:cNvPr id="81" name="直線コネクタ 80">
          <a:extLst>
            <a:ext uri="{FF2B5EF4-FFF2-40B4-BE49-F238E27FC236}">
              <a16:creationId xmlns:a16="http://schemas.microsoft.com/office/drawing/2014/main" id="{13612C86-EBB2-4BFA-B186-375539AF9C61}"/>
            </a:ext>
          </a:extLst>
        </xdr:cNvPr>
        <xdr:cNvCxnSpPr/>
      </xdr:nvCxnSpPr>
      <xdr:spPr>
        <a:xfrm>
          <a:off x="2019300" y="65880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169091</xdr:rowOff>
    </xdr:from>
    <xdr:to>
      <xdr:col>6</xdr:col>
      <xdr:colOff>38100</xdr:colOff>
      <xdr:row>38</xdr:row>
      <xdr:rowOff>99241</xdr:rowOff>
    </xdr:to>
    <xdr:sp macro="" textlink="">
      <xdr:nvSpPr>
        <xdr:cNvPr id="82" name="楕円 81">
          <a:extLst>
            <a:ext uri="{FF2B5EF4-FFF2-40B4-BE49-F238E27FC236}">
              <a16:creationId xmlns:a16="http://schemas.microsoft.com/office/drawing/2014/main" id="{938B4FBF-A0F3-40FE-A374-21357C26C76B}"/>
            </a:ext>
          </a:extLst>
        </xdr:cNvPr>
        <xdr:cNvSpPr/>
      </xdr:nvSpPr>
      <xdr:spPr>
        <a:xfrm>
          <a:off x="1079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48441</xdr:rowOff>
    </xdr:from>
    <xdr:to>
      <xdr:col>10</xdr:col>
      <xdr:colOff>114300</xdr:colOff>
      <xdr:row>38</xdr:row>
      <xdr:rowOff>72934</xdr:rowOff>
    </xdr:to>
    <xdr:cxnSp macro="">
      <xdr:nvCxnSpPr>
        <xdr:cNvPr id="83" name="直線コネクタ 82">
          <a:extLst>
            <a:ext uri="{FF2B5EF4-FFF2-40B4-BE49-F238E27FC236}">
              <a16:creationId xmlns:a16="http://schemas.microsoft.com/office/drawing/2014/main" id="{0B0865E8-74CD-4564-9E88-5A655B5F247C}"/>
            </a:ext>
          </a:extLst>
        </xdr:cNvPr>
        <xdr:cNvCxnSpPr/>
      </xdr:nvCxnSpPr>
      <xdr:spPr>
        <a:xfrm>
          <a:off x="1130300" y="65635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a:extLst>
            <a:ext uri="{FF2B5EF4-FFF2-40B4-BE49-F238E27FC236}">
              <a16:creationId xmlns:a16="http://schemas.microsoft.com/office/drawing/2014/main" id="{9EBFE515-8252-4330-9693-92F06B26AB65}"/>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a:extLst>
            <a:ext uri="{FF2B5EF4-FFF2-40B4-BE49-F238E27FC236}">
              <a16:creationId xmlns:a16="http://schemas.microsoft.com/office/drawing/2014/main" id="{A69FA4B2-99A4-4B26-879F-B4984DF9F02D}"/>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a:extLst>
            <a:ext uri="{FF2B5EF4-FFF2-40B4-BE49-F238E27FC236}">
              <a16:creationId xmlns:a16="http://schemas.microsoft.com/office/drawing/2014/main" id="{861D20C1-A29A-4E83-9017-701885D64BC0}"/>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a:extLst>
            <a:ext uri="{FF2B5EF4-FFF2-40B4-BE49-F238E27FC236}">
              <a16:creationId xmlns:a16="http://schemas.microsoft.com/office/drawing/2014/main" id="{C4A33D31-0FAD-4259-AB8A-FB3BD8013F54}"/>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88" name="n_1mainValue【道路】&#10;有形固定資産減価償却率">
          <a:extLst>
            <a:ext uri="{FF2B5EF4-FFF2-40B4-BE49-F238E27FC236}">
              <a16:creationId xmlns:a16="http://schemas.microsoft.com/office/drawing/2014/main" id="{1D619406-5994-463D-BAD1-912EE067A2E4}"/>
            </a:ext>
          </a:extLst>
        </xdr:cNvPr>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9" name="n_2mainValue【道路】&#10;有形固定資産減価償却率">
          <a:extLst>
            <a:ext uri="{FF2B5EF4-FFF2-40B4-BE49-F238E27FC236}">
              <a16:creationId xmlns:a16="http://schemas.microsoft.com/office/drawing/2014/main" id="{FFEC48D9-8217-4803-99EB-64E7BA8003F5}"/>
            </a:ext>
          </a:extLst>
        </xdr:cNvPr>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140261</xdr:rowOff>
    </xdr:from>
    <xdr:ext cx="405111" cy="259045"/>
    <xdr:sp macro="" textlink="">
      <xdr:nvSpPr>
        <xdr:cNvPr id="90" name="n_3mainValue【道路】&#10;有形固定資産減価償却率">
          <a:extLst>
            <a:ext uri="{FF2B5EF4-FFF2-40B4-BE49-F238E27FC236}">
              <a16:creationId xmlns:a16="http://schemas.microsoft.com/office/drawing/2014/main" id="{F3FBF034-BB4B-4F79-97F1-A2A12E4D08D4}"/>
            </a:ext>
          </a:extLst>
        </xdr:cNvPr>
        <xdr:cNvSpPr txBox="1"/>
      </xdr:nvSpPr>
      <xdr:spPr>
        <a:xfrm>
          <a:off x="1816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91" name="n_4mainValue【道路】&#10;有形固定資産減価償却率">
          <a:extLst>
            <a:ext uri="{FF2B5EF4-FFF2-40B4-BE49-F238E27FC236}">
              <a16:creationId xmlns:a16="http://schemas.microsoft.com/office/drawing/2014/main" id="{8C2AE3E1-F893-420B-AE6A-31C9C727B3BE}"/>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4A4659E-F57E-47A0-A593-E6C1E07DA3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36BAACF-C60E-4141-A36D-C6B6C7C95E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C5A0626-B796-47CC-89DA-4CDDA51366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CFD961C-75D6-49D7-ACE2-1B9F70C5FD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451FA35-E0DE-4751-8949-D825302045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4111998-5FA1-47B7-930C-9875DCAD46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FC5C95A-3E97-4AFE-9CDB-09E608AB81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C266186-C7DF-4DF6-99BB-C1BDDCB8353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9BE8ECF-F780-4BEE-91FE-D63BA4C5D2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0D8F6AC-90A3-445E-B085-F7BFA8FA71D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56155C6-8088-4B5A-B4C8-4319CE8863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E25487B-B78A-49F0-9F1F-353A4630F19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3D3E924-A2FA-4C26-B5B8-B58E6BE1CE4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1085DE1-2826-45F2-BF28-B457A6FF54E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49588D5-D8AF-498B-9FAD-179D0EA2370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E95B498-530B-4B4F-BE59-57A58E960F0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AA972BD-3BB9-4B71-A87B-DFA83918D62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8259D255-B5C6-4650-B0CB-2074C68F9E6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166E610-64EC-413F-871B-BEE16E48E8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A2249D4-8403-4530-9C69-CF26931C2F0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7EA0235-B5D4-440A-988D-EE65AF9EBB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C070AFA2-8ECD-4F99-AFA3-71F665E6E5E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6FA9CF5-E940-4ACA-9B95-87A64C6809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68C657B1-0FBD-43AC-AAD8-D4C848B939F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455BC6BA-FA3D-4ACD-90C6-7251D7E07213}"/>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50CFC29E-03D1-41FA-BBE0-864A45C77A23}"/>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CECB3DF1-9182-4FC8-A150-733156FF1CA8}"/>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EDA89A3-7EA9-4EBA-9BA3-AA9F56519C3D}"/>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1B6B14DB-6330-490A-9D9C-E7C6BC016F50}"/>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EC8F156-2A63-42FD-B4CD-501301E8CCE9}"/>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54950</xdr:rowOff>
    </xdr:from>
    <xdr:to>
      <xdr:col>50</xdr:col>
      <xdr:colOff>165100</xdr:colOff>
      <xdr:row>41</xdr:row>
      <xdr:rowOff>156550</xdr:rowOff>
    </xdr:to>
    <xdr:sp macro="" textlink="">
      <xdr:nvSpPr>
        <xdr:cNvPr id="122" name="フローチャート: 判断 121">
          <a:extLst>
            <a:ext uri="{FF2B5EF4-FFF2-40B4-BE49-F238E27FC236}">
              <a16:creationId xmlns:a16="http://schemas.microsoft.com/office/drawing/2014/main" id="{A96B53C0-970D-486C-9E07-361E065510EA}"/>
            </a:ext>
          </a:extLst>
        </xdr:cNvPr>
        <xdr:cNvSpPr/>
      </xdr:nvSpPr>
      <xdr:spPr>
        <a:xfrm>
          <a:off x="9588500" y="708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56373</xdr:rowOff>
    </xdr:from>
    <xdr:to>
      <xdr:col>46</xdr:col>
      <xdr:colOff>38100</xdr:colOff>
      <xdr:row>41</xdr:row>
      <xdr:rowOff>157973</xdr:rowOff>
    </xdr:to>
    <xdr:sp macro="" textlink="">
      <xdr:nvSpPr>
        <xdr:cNvPr id="123" name="フローチャート: 判断 122">
          <a:extLst>
            <a:ext uri="{FF2B5EF4-FFF2-40B4-BE49-F238E27FC236}">
              <a16:creationId xmlns:a16="http://schemas.microsoft.com/office/drawing/2014/main" id="{D2DBEF3D-B923-448F-B896-0A11CC1B3B81}"/>
            </a:ext>
          </a:extLst>
        </xdr:cNvPr>
        <xdr:cNvSpPr/>
      </xdr:nvSpPr>
      <xdr:spPr>
        <a:xfrm>
          <a:off x="8699500" y="708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58092</xdr:rowOff>
    </xdr:from>
    <xdr:to>
      <xdr:col>41</xdr:col>
      <xdr:colOff>101600</xdr:colOff>
      <xdr:row>41</xdr:row>
      <xdr:rowOff>159692</xdr:rowOff>
    </xdr:to>
    <xdr:sp macro="" textlink="">
      <xdr:nvSpPr>
        <xdr:cNvPr id="124" name="フローチャート: 判断 123">
          <a:extLst>
            <a:ext uri="{FF2B5EF4-FFF2-40B4-BE49-F238E27FC236}">
              <a16:creationId xmlns:a16="http://schemas.microsoft.com/office/drawing/2014/main" id="{ADFC6943-2DE8-41E3-8E64-82D0C6D764AF}"/>
            </a:ext>
          </a:extLst>
        </xdr:cNvPr>
        <xdr:cNvSpPr/>
      </xdr:nvSpPr>
      <xdr:spPr>
        <a:xfrm>
          <a:off x="7810500" y="708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56884</xdr:rowOff>
    </xdr:from>
    <xdr:to>
      <xdr:col>36</xdr:col>
      <xdr:colOff>165100</xdr:colOff>
      <xdr:row>41</xdr:row>
      <xdr:rowOff>158484</xdr:rowOff>
    </xdr:to>
    <xdr:sp macro="" textlink="">
      <xdr:nvSpPr>
        <xdr:cNvPr id="125" name="フローチャート: 判断 124">
          <a:extLst>
            <a:ext uri="{FF2B5EF4-FFF2-40B4-BE49-F238E27FC236}">
              <a16:creationId xmlns:a16="http://schemas.microsoft.com/office/drawing/2014/main" id="{1D5AA7AC-3218-4748-9EDC-AA2DAE9CC195}"/>
            </a:ext>
          </a:extLst>
        </xdr:cNvPr>
        <xdr:cNvSpPr/>
      </xdr:nvSpPr>
      <xdr:spPr>
        <a:xfrm>
          <a:off x="6921500" y="708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82805AA-A7F9-4CED-B450-D353443CE9A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9A78230-93A4-437E-9190-8EAD0423AEB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64634CB-A0EE-4CE5-9093-EDF8E03109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C5F222E-3784-48F5-A920-B05762C3AB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AC79542-8D6A-48E1-BA6D-72BB7B7448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132232</xdr:rowOff>
    </xdr:from>
    <xdr:to>
      <xdr:col>55</xdr:col>
      <xdr:colOff>50800</xdr:colOff>
      <xdr:row>41</xdr:row>
      <xdr:rowOff>62382</xdr:rowOff>
    </xdr:to>
    <xdr:sp macro="" textlink="">
      <xdr:nvSpPr>
        <xdr:cNvPr id="131" name="楕円 130">
          <a:extLst>
            <a:ext uri="{FF2B5EF4-FFF2-40B4-BE49-F238E27FC236}">
              <a16:creationId xmlns:a16="http://schemas.microsoft.com/office/drawing/2014/main" id="{BA8C5B71-93D3-4AB7-9ED0-F46471064056}"/>
            </a:ext>
          </a:extLst>
        </xdr:cNvPr>
        <xdr:cNvSpPr/>
      </xdr:nvSpPr>
      <xdr:spPr>
        <a:xfrm>
          <a:off x="10426700" y="69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155109</xdr:rowOff>
    </xdr:from>
    <xdr:ext cx="599010" cy="259045"/>
    <xdr:sp macro="" textlink="">
      <xdr:nvSpPr>
        <xdr:cNvPr id="132" name="【道路】&#10;一人当たり延長該当値テキスト">
          <a:extLst>
            <a:ext uri="{FF2B5EF4-FFF2-40B4-BE49-F238E27FC236}">
              <a16:creationId xmlns:a16="http://schemas.microsoft.com/office/drawing/2014/main" id="{B0850981-354D-4F4E-A0C8-3EEB5A13B1F8}"/>
            </a:ext>
          </a:extLst>
        </xdr:cNvPr>
        <xdr:cNvSpPr txBox="1"/>
      </xdr:nvSpPr>
      <xdr:spPr>
        <a:xfrm>
          <a:off x="10515600" y="684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133414</xdr:rowOff>
    </xdr:from>
    <xdr:to>
      <xdr:col>50</xdr:col>
      <xdr:colOff>165100</xdr:colOff>
      <xdr:row>41</xdr:row>
      <xdr:rowOff>63564</xdr:rowOff>
    </xdr:to>
    <xdr:sp macro="" textlink="">
      <xdr:nvSpPr>
        <xdr:cNvPr id="133" name="楕円 132">
          <a:extLst>
            <a:ext uri="{FF2B5EF4-FFF2-40B4-BE49-F238E27FC236}">
              <a16:creationId xmlns:a16="http://schemas.microsoft.com/office/drawing/2014/main" id="{A72752AF-BBB5-4C99-BF2C-29B72BB27965}"/>
            </a:ext>
          </a:extLst>
        </xdr:cNvPr>
        <xdr:cNvSpPr/>
      </xdr:nvSpPr>
      <xdr:spPr>
        <a:xfrm>
          <a:off x="9588500" y="69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11582</xdr:rowOff>
    </xdr:from>
    <xdr:to>
      <xdr:col>55</xdr:col>
      <xdr:colOff>0</xdr:colOff>
      <xdr:row>41</xdr:row>
      <xdr:rowOff>12764</xdr:rowOff>
    </xdr:to>
    <xdr:cxnSp macro="">
      <xdr:nvCxnSpPr>
        <xdr:cNvPr id="134" name="直線コネクタ 133">
          <a:extLst>
            <a:ext uri="{FF2B5EF4-FFF2-40B4-BE49-F238E27FC236}">
              <a16:creationId xmlns:a16="http://schemas.microsoft.com/office/drawing/2014/main" id="{02B8355C-3003-478B-AC45-419FE88C2858}"/>
            </a:ext>
          </a:extLst>
        </xdr:cNvPr>
        <xdr:cNvCxnSpPr/>
      </xdr:nvCxnSpPr>
      <xdr:spPr>
        <a:xfrm flipV="1">
          <a:off x="9639300" y="7041032"/>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136770</xdr:rowOff>
    </xdr:from>
    <xdr:to>
      <xdr:col>46</xdr:col>
      <xdr:colOff>38100</xdr:colOff>
      <xdr:row>41</xdr:row>
      <xdr:rowOff>66920</xdr:rowOff>
    </xdr:to>
    <xdr:sp macro="" textlink="">
      <xdr:nvSpPr>
        <xdr:cNvPr id="135" name="楕円 134">
          <a:extLst>
            <a:ext uri="{FF2B5EF4-FFF2-40B4-BE49-F238E27FC236}">
              <a16:creationId xmlns:a16="http://schemas.microsoft.com/office/drawing/2014/main" id="{DE944B18-5208-481E-AB4B-ED603408B187}"/>
            </a:ext>
          </a:extLst>
        </xdr:cNvPr>
        <xdr:cNvSpPr/>
      </xdr:nvSpPr>
      <xdr:spPr>
        <a:xfrm>
          <a:off x="8699500" y="69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12764</xdr:rowOff>
    </xdr:from>
    <xdr:to>
      <xdr:col>50</xdr:col>
      <xdr:colOff>114300</xdr:colOff>
      <xdr:row>41</xdr:row>
      <xdr:rowOff>16120</xdr:rowOff>
    </xdr:to>
    <xdr:cxnSp macro="">
      <xdr:nvCxnSpPr>
        <xdr:cNvPr id="136" name="直線コネクタ 135">
          <a:extLst>
            <a:ext uri="{FF2B5EF4-FFF2-40B4-BE49-F238E27FC236}">
              <a16:creationId xmlns:a16="http://schemas.microsoft.com/office/drawing/2014/main" id="{CAAF2779-1024-4BF8-B6D6-1C97B20ABDF1}"/>
            </a:ext>
          </a:extLst>
        </xdr:cNvPr>
        <xdr:cNvCxnSpPr/>
      </xdr:nvCxnSpPr>
      <xdr:spPr>
        <a:xfrm flipV="1">
          <a:off x="8750300" y="7042214"/>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144680</xdr:rowOff>
    </xdr:from>
    <xdr:to>
      <xdr:col>41</xdr:col>
      <xdr:colOff>101600</xdr:colOff>
      <xdr:row>41</xdr:row>
      <xdr:rowOff>74830</xdr:rowOff>
    </xdr:to>
    <xdr:sp macro="" textlink="">
      <xdr:nvSpPr>
        <xdr:cNvPr id="137" name="楕円 136">
          <a:extLst>
            <a:ext uri="{FF2B5EF4-FFF2-40B4-BE49-F238E27FC236}">
              <a16:creationId xmlns:a16="http://schemas.microsoft.com/office/drawing/2014/main" id="{C692217B-1642-48E4-89B8-7FF7DCFA220F}"/>
            </a:ext>
          </a:extLst>
        </xdr:cNvPr>
        <xdr:cNvSpPr/>
      </xdr:nvSpPr>
      <xdr:spPr>
        <a:xfrm>
          <a:off x="7810500" y="70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16120</xdr:rowOff>
    </xdr:from>
    <xdr:to>
      <xdr:col>45</xdr:col>
      <xdr:colOff>177800</xdr:colOff>
      <xdr:row>41</xdr:row>
      <xdr:rowOff>24030</xdr:rowOff>
    </xdr:to>
    <xdr:cxnSp macro="">
      <xdr:nvCxnSpPr>
        <xdr:cNvPr id="138" name="直線コネクタ 137">
          <a:extLst>
            <a:ext uri="{FF2B5EF4-FFF2-40B4-BE49-F238E27FC236}">
              <a16:creationId xmlns:a16="http://schemas.microsoft.com/office/drawing/2014/main" id="{97E014D3-46AF-4583-ADC3-307EE8EBE990}"/>
            </a:ext>
          </a:extLst>
        </xdr:cNvPr>
        <xdr:cNvCxnSpPr/>
      </xdr:nvCxnSpPr>
      <xdr:spPr>
        <a:xfrm flipV="1">
          <a:off x="7861300" y="7045570"/>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145712</xdr:rowOff>
    </xdr:from>
    <xdr:to>
      <xdr:col>36</xdr:col>
      <xdr:colOff>165100</xdr:colOff>
      <xdr:row>41</xdr:row>
      <xdr:rowOff>75862</xdr:rowOff>
    </xdr:to>
    <xdr:sp macro="" textlink="">
      <xdr:nvSpPr>
        <xdr:cNvPr id="139" name="楕円 138">
          <a:extLst>
            <a:ext uri="{FF2B5EF4-FFF2-40B4-BE49-F238E27FC236}">
              <a16:creationId xmlns:a16="http://schemas.microsoft.com/office/drawing/2014/main" id="{E51D0B69-B712-40D3-B530-6AFFC0D66412}"/>
            </a:ext>
          </a:extLst>
        </xdr:cNvPr>
        <xdr:cNvSpPr/>
      </xdr:nvSpPr>
      <xdr:spPr>
        <a:xfrm>
          <a:off x="6921500" y="70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24030</xdr:rowOff>
    </xdr:from>
    <xdr:to>
      <xdr:col>41</xdr:col>
      <xdr:colOff>50800</xdr:colOff>
      <xdr:row>41</xdr:row>
      <xdr:rowOff>25062</xdr:rowOff>
    </xdr:to>
    <xdr:cxnSp macro="">
      <xdr:nvCxnSpPr>
        <xdr:cNvPr id="140" name="直線コネクタ 139">
          <a:extLst>
            <a:ext uri="{FF2B5EF4-FFF2-40B4-BE49-F238E27FC236}">
              <a16:creationId xmlns:a16="http://schemas.microsoft.com/office/drawing/2014/main" id="{CB33B55B-A926-49AD-B209-67374D4A6647}"/>
            </a:ext>
          </a:extLst>
        </xdr:cNvPr>
        <xdr:cNvCxnSpPr/>
      </xdr:nvCxnSpPr>
      <xdr:spPr>
        <a:xfrm flipV="1">
          <a:off x="6972300" y="7053480"/>
          <a:ext cx="8890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147677</xdr:rowOff>
    </xdr:from>
    <xdr:ext cx="534377" cy="259045"/>
    <xdr:sp macro="" textlink="">
      <xdr:nvSpPr>
        <xdr:cNvPr id="141" name="n_1aveValue【道路】&#10;一人当たり延長">
          <a:extLst>
            <a:ext uri="{FF2B5EF4-FFF2-40B4-BE49-F238E27FC236}">
              <a16:creationId xmlns:a16="http://schemas.microsoft.com/office/drawing/2014/main" id="{DAC11A47-2EB2-44D1-A7A9-0ADD04CB799A}"/>
            </a:ext>
          </a:extLst>
        </xdr:cNvPr>
        <xdr:cNvSpPr txBox="1"/>
      </xdr:nvSpPr>
      <xdr:spPr>
        <a:xfrm>
          <a:off x="9359411" y="71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149100</xdr:rowOff>
    </xdr:from>
    <xdr:ext cx="534377" cy="259045"/>
    <xdr:sp macro="" textlink="">
      <xdr:nvSpPr>
        <xdr:cNvPr id="142" name="n_2aveValue【道路】&#10;一人当たり延長">
          <a:extLst>
            <a:ext uri="{FF2B5EF4-FFF2-40B4-BE49-F238E27FC236}">
              <a16:creationId xmlns:a16="http://schemas.microsoft.com/office/drawing/2014/main" id="{738668C1-56AD-4EC0-8688-F2D02A6EFF2E}"/>
            </a:ext>
          </a:extLst>
        </xdr:cNvPr>
        <xdr:cNvSpPr txBox="1"/>
      </xdr:nvSpPr>
      <xdr:spPr>
        <a:xfrm>
          <a:off x="8483111" y="717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150819</xdr:rowOff>
    </xdr:from>
    <xdr:ext cx="534377" cy="259045"/>
    <xdr:sp macro="" textlink="">
      <xdr:nvSpPr>
        <xdr:cNvPr id="143" name="n_3aveValue【道路】&#10;一人当たり延長">
          <a:extLst>
            <a:ext uri="{FF2B5EF4-FFF2-40B4-BE49-F238E27FC236}">
              <a16:creationId xmlns:a16="http://schemas.microsoft.com/office/drawing/2014/main" id="{9E8C3DA7-7F24-4732-9251-B7C8B175AA6E}"/>
            </a:ext>
          </a:extLst>
        </xdr:cNvPr>
        <xdr:cNvSpPr txBox="1"/>
      </xdr:nvSpPr>
      <xdr:spPr>
        <a:xfrm>
          <a:off x="7594111" y="71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149611</xdr:rowOff>
    </xdr:from>
    <xdr:ext cx="534377" cy="259045"/>
    <xdr:sp macro="" textlink="">
      <xdr:nvSpPr>
        <xdr:cNvPr id="144" name="n_4aveValue【道路】&#10;一人当たり延長">
          <a:extLst>
            <a:ext uri="{FF2B5EF4-FFF2-40B4-BE49-F238E27FC236}">
              <a16:creationId xmlns:a16="http://schemas.microsoft.com/office/drawing/2014/main" id="{164587B9-28A4-4D9A-9D9C-FE56430B2CDF}"/>
            </a:ext>
          </a:extLst>
        </xdr:cNvPr>
        <xdr:cNvSpPr txBox="1"/>
      </xdr:nvSpPr>
      <xdr:spPr>
        <a:xfrm>
          <a:off x="6705111" y="71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80091</xdr:rowOff>
    </xdr:from>
    <xdr:ext cx="599010" cy="259045"/>
    <xdr:sp macro="" textlink="">
      <xdr:nvSpPr>
        <xdr:cNvPr id="145" name="n_1mainValue【道路】&#10;一人当たり延長">
          <a:extLst>
            <a:ext uri="{FF2B5EF4-FFF2-40B4-BE49-F238E27FC236}">
              <a16:creationId xmlns:a16="http://schemas.microsoft.com/office/drawing/2014/main" id="{4B702B20-5C93-4170-B404-0C4BFF6C4717}"/>
            </a:ext>
          </a:extLst>
        </xdr:cNvPr>
        <xdr:cNvSpPr txBox="1"/>
      </xdr:nvSpPr>
      <xdr:spPr>
        <a:xfrm>
          <a:off x="9327094" y="676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83447</xdr:rowOff>
    </xdr:from>
    <xdr:ext cx="599010" cy="259045"/>
    <xdr:sp macro="" textlink="">
      <xdr:nvSpPr>
        <xdr:cNvPr id="146" name="n_2mainValue【道路】&#10;一人当たり延長">
          <a:extLst>
            <a:ext uri="{FF2B5EF4-FFF2-40B4-BE49-F238E27FC236}">
              <a16:creationId xmlns:a16="http://schemas.microsoft.com/office/drawing/2014/main" id="{3C9B0141-674A-4AB6-9D81-16AAA8FAE125}"/>
            </a:ext>
          </a:extLst>
        </xdr:cNvPr>
        <xdr:cNvSpPr txBox="1"/>
      </xdr:nvSpPr>
      <xdr:spPr>
        <a:xfrm>
          <a:off x="8450794" y="676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91357</xdr:rowOff>
    </xdr:from>
    <xdr:ext cx="534377" cy="259045"/>
    <xdr:sp macro="" textlink="">
      <xdr:nvSpPr>
        <xdr:cNvPr id="147" name="n_3mainValue【道路】&#10;一人当たり延長">
          <a:extLst>
            <a:ext uri="{FF2B5EF4-FFF2-40B4-BE49-F238E27FC236}">
              <a16:creationId xmlns:a16="http://schemas.microsoft.com/office/drawing/2014/main" id="{8F9248A7-05D7-49C8-9D02-D1A66B299324}"/>
            </a:ext>
          </a:extLst>
        </xdr:cNvPr>
        <xdr:cNvSpPr txBox="1"/>
      </xdr:nvSpPr>
      <xdr:spPr>
        <a:xfrm>
          <a:off x="7594111" y="67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92389</xdr:rowOff>
    </xdr:from>
    <xdr:ext cx="534377" cy="259045"/>
    <xdr:sp macro="" textlink="">
      <xdr:nvSpPr>
        <xdr:cNvPr id="148" name="n_4mainValue【道路】&#10;一人当たり延長">
          <a:extLst>
            <a:ext uri="{FF2B5EF4-FFF2-40B4-BE49-F238E27FC236}">
              <a16:creationId xmlns:a16="http://schemas.microsoft.com/office/drawing/2014/main" id="{2C846EBA-17B9-4100-A72B-F94251023B44}"/>
            </a:ext>
          </a:extLst>
        </xdr:cNvPr>
        <xdr:cNvSpPr txBox="1"/>
      </xdr:nvSpPr>
      <xdr:spPr>
        <a:xfrm>
          <a:off x="6705111" y="677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E4C0B46-4F5D-4FB2-B4C5-CD2C48548F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2AE4B56-D041-40BB-A512-3660E85702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76E64BB-91E4-4D51-B477-F944ADB227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6E869E6-AE72-4463-8A5B-58301A610A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EBC3DF7-D740-4CC6-AF28-7C6003A6B8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C155768-4FC9-45C3-9C98-C6C95ED4CF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129BE4E-41A0-4D22-86F5-2726F19344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E470E57-A6CF-46DB-B66C-0A167AF1F5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B908CA1-97A7-426D-BA70-42F39C9B27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357BF24-1069-4543-8858-69F11ED4A3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C8F3D5A-72FC-4CD9-8D59-0D29EE9480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CB029DC-49F2-4716-88AC-722C9EEE12E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2B54305-1474-4A0C-8FFD-536AB3BEE90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F87DD41-9EB5-4B5F-B491-2742C49849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167653C-31A3-40AE-AB81-8D232F06690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145543E-0845-4345-88D4-31112F4560E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791A822-B083-4FDE-A08E-D3088D2E5E3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2B79F3B-4596-47CF-92A7-2D01A054C3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A27FD56-D20F-4B07-BDA7-1A8809AD713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F2D50C0-F7E1-4E74-8865-903796E2B92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911F077-86B5-4592-BB60-AB0E1BB82D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267E5BC-B42B-4AFB-859C-BBCD7CCA5D1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713586E-357F-4C5A-9FB6-6A77790B87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A455285-8F0E-42CC-946E-D80A214517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4216515-423F-4162-900E-C0CE179613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CD871569-F6D1-4335-A83C-1273B8325AF6}"/>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658B075-C4FA-4906-85F9-9E950C68DF31}"/>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29AB2488-AD4E-40EC-BDBE-090367FCD28B}"/>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6D499F5-AFD3-4D1B-A43B-9C6E468D04D3}"/>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AD39577-CD54-4F0B-AC1C-D2EE823480DC}"/>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8F26E88-8B4F-4D24-92F1-F916A815E94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23A6E199-905B-427C-9B33-C2741A5433C5}"/>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81" name="フローチャート: 判断 180">
          <a:extLst>
            <a:ext uri="{FF2B5EF4-FFF2-40B4-BE49-F238E27FC236}">
              <a16:creationId xmlns:a16="http://schemas.microsoft.com/office/drawing/2014/main" id="{6972A5BD-F344-415D-9AB2-41625B5A07E4}"/>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2" name="フローチャート: 判断 181">
          <a:extLst>
            <a:ext uri="{FF2B5EF4-FFF2-40B4-BE49-F238E27FC236}">
              <a16:creationId xmlns:a16="http://schemas.microsoft.com/office/drawing/2014/main" id="{1931FCCA-2B94-40EC-8375-666C3F1A43BF}"/>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3" name="フローチャート: 判断 182">
          <a:extLst>
            <a:ext uri="{FF2B5EF4-FFF2-40B4-BE49-F238E27FC236}">
              <a16:creationId xmlns:a16="http://schemas.microsoft.com/office/drawing/2014/main" id="{18C76C97-EA12-45EC-8DAE-64E7D8BBBD42}"/>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6640EA1C-1079-42A9-BCB6-6917B7EABA1F}"/>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B2C4359-E74E-4D6C-A00F-FD69ED0583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6A34659-4563-4E75-B475-920E49B2B7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F9C6108-9563-4F52-931D-9ED4F905FF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389C56-B3FE-4560-8F08-D5861F61BF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AAA5D10-82D0-4988-8712-2E2C22B02F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140244</xdr:rowOff>
    </xdr:from>
    <xdr:to>
      <xdr:col>24</xdr:col>
      <xdr:colOff>114300</xdr:colOff>
      <xdr:row>59</xdr:row>
      <xdr:rowOff>70394</xdr:rowOff>
    </xdr:to>
    <xdr:sp macro="" textlink="">
      <xdr:nvSpPr>
        <xdr:cNvPr id="190" name="楕円 189">
          <a:extLst>
            <a:ext uri="{FF2B5EF4-FFF2-40B4-BE49-F238E27FC236}">
              <a16:creationId xmlns:a16="http://schemas.microsoft.com/office/drawing/2014/main" id="{197FA090-3673-4B9D-8A9D-C49F565AC782}"/>
            </a:ext>
          </a:extLst>
        </xdr:cNvPr>
        <xdr:cNvSpPr/>
      </xdr:nvSpPr>
      <xdr:spPr>
        <a:xfrm>
          <a:off x="4584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163121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18138D4-40B6-4C53-BB21-427018524AC4}"/>
            </a:ext>
          </a:extLst>
        </xdr:cNvPr>
        <xdr:cNvSpPr txBox="1"/>
      </xdr:nvSpPr>
      <xdr:spPr>
        <a:xfrm>
          <a:off x="4673600" y="993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92" name="楕円 191">
          <a:extLst>
            <a:ext uri="{FF2B5EF4-FFF2-40B4-BE49-F238E27FC236}">
              <a16:creationId xmlns:a16="http://schemas.microsoft.com/office/drawing/2014/main" id="{C85A8019-DB1F-4FBE-85AA-CA762A46409A}"/>
            </a:ext>
          </a:extLst>
        </xdr:cNvPr>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19594</xdr:rowOff>
    </xdr:to>
    <xdr:cxnSp macro="">
      <xdr:nvCxnSpPr>
        <xdr:cNvPr id="193" name="直線コネクタ 192">
          <a:extLst>
            <a:ext uri="{FF2B5EF4-FFF2-40B4-BE49-F238E27FC236}">
              <a16:creationId xmlns:a16="http://schemas.microsoft.com/office/drawing/2014/main" id="{2BC8E034-8DAE-42FB-80FE-C7D3920822F4}"/>
            </a:ext>
          </a:extLst>
        </xdr:cNvPr>
        <xdr:cNvCxnSpPr/>
      </xdr:nvCxnSpPr>
      <xdr:spPr>
        <a:xfrm>
          <a:off x="3797300" y="101106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94" name="楕円 193">
          <a:extLst>
            <a:ext uri="{FF2B5EF4-FFF2-40B4-BE49-F238E27FC236}">
              <a16:creationId xmlns:a16="http://schemas.microsoft.com/office/drawing/2014/main" id="{FA328013-6920-48AC-BBC5-5081FF720B89}"/>
            </a:ext>
          </a:extLst>
        </xdr:cNvPr>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138793</xdr:rowOff>
    </xdr:from>
    <xdr:to>
      <xdr:col>19</xdr:col>
      <xdr:colOff>177800</xdr:colOff>
      <xdr:row>58</xdr:row>
      <xdr:rowOff>166551</xdr:rowOff>
    </xdr:to>
    <xdr:cxnSp macro="">
      <xdr:nvCxnSpPr>
        <xdr:cNvPr id="195" name="直線コネクタ 194">
          <a:extLst>
            <a:ext uri="{FF2B5EF4-FFF2-40B4-BE49-F238E27FC236}">
              <a16:creationId xmlns:a16="http://schemas.microsoft.com/office/drawing/2014/main" id="{455BAA96-E636-4E6D-97BA-41BE1384152E}"/>
            </a:ext>
          </a:extLst>
        </xdr:cNvPr>
        <xdr:cNvCxnSpPr/>
      </xdr:nvCxnSpPr>
      <xdr:spPr>
        <a:xfrm>
          <a:off x="2908300" y="100828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60234</xdr:rowOff>
    </xdr:from>
    <xdr:to>
      <xdr:col>10</xdr:col>
      <xdr:colOff>165100</xdr:colOff>
      <xdr:row>58</xdr:row>
      <xdr:rowOff>161834</xdr:rowOff>
    </xdr:to>
    <xdr:sp macro="" textlink="">
      <xdr:nvSpPr>
        <xdr:cNvPr id="196" name="楕円 195">
          <a:extLst>
            <a:ext uri="{FF2B5EF4-FFF2-40B4-BE49-F238E27FC236}">
              <a16:creationId xmlns:a16="http://schemas.microsoft.com/office/drawing/2014/main" id="{D66A7D7A-E676-470A-BD5F-0DD83575D4D4}"/>
            </a:ext>
          </a:extLst>
        </xdr:cNvPr>
        <xdr:cNvSpPr/>
      </xdr:nvSpPr>
      <xdr:spPr>
        <a:xfrm>
          <a:off x="1968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111034</xdr:rowOff>
    </xdr:from>
    <xdr:to>
      <xdr:col>15</xdr:col>
      <xdr:colOff>50800</xdr:colOff>
      <xdr:row>58</xdr:row>
      <xdr:rowOff>138793</xdr:rowOff>
    </xdr:to>
    <xdr:cxnSp macro="">
      <xdr:nvCxnSpPr>
        <xdr:cNvPr id="197" name="直線コネクタ 196">
          <a:extLst>
            <a:ext uri="{FF2B5EF4-FFF2-40B4-BE49-F238E27FC236}">
              <a16:creationId xmlns:a16="http://schemas.microsoft.com/office/drawing/2014/main" id="{9189360C-51AB-4123-A411-7B201EDCC7A6}"/>
            </a:ext>
          </a:extLst>
        </xdr:cNvPr>
        <xdr:cNvCxnSpPr/>
      </xdr:nvCxnSpPr>
      <xdr:spPr>
        <a:xfrm>
          <a:off x="2019300" y="100551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32476</xdr:rowOff>
    </xdr:from>
    <xdr:to>
      <xdr:col>6</xdr:col>
      <xdr:colOff>38100</xdr:colOff>
      <xdr:row>58</xdr:row>
      <xdr:rowOff>134076</xdr:rowOff>
    </xdr:to>
    <xdr:sp macro="" textlink="">
      <xdr:nvSpPr>
        <xdr:cNvPr id="198" name="楕円 197">
          <a:extLst>
            <a:ext uri="{FF2B5EF4-FFF2-40B4-BE49-F238E27FC236}">
              <a16:creationId xmlns:a16="http://schemas.microsoft.com/office/drawing/2014/main" id="{A6DB0FE5-0835-42CA-8EB6-C4D21406CC61}"/>
            </a:ext>
          </a:extLst>
        </xdr:cNvPr>
        <xdr:cNvSpPr/>
      </xdr:nvSpPr>
      <xdr:spPr>
        <a:xfrm>
          <a:off x="1079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83276</xdr:rowOff>
    </xdr:from>
    <xdr:to>
      <xdr:col>10</xdr:col>
      <xdr:colOff>114300</xdr:colOff>
      <xdr:row>58</xdr:row>
      <xdr:rowOff>111034</xdr:rowOff>
    </xdr:to>
    <xdr:cxnSp macro="">
      <xdr:nvCxnSpPr>
        <xdr:cNvPr id="199" name="直線コネクタ 198">
          <a:extLst>
            <a:ext uri="{FF2B5EF4-FFF2-40B4-BE49-F238E27FC236}">
              <a16:creationId xmlns:a16="http://schemas.microsoft.com/office/drawing/2014/main" id="{92936317-0C77-4F84-B679-3F2237355D80}"/>
            </a:ext>
          </a:extLst>
        </xdr:cNvPr>
        <xdr:cNvCxnSpPr/>
      </xdr:nvCxnSpPr>
      <xdr:spPr>
        <a:xfrm>
          <a:off x="1130300" y="100273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C7C4B89-77AF-4EA1-B8F5-44727227FF40}"/>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BB528A1-FCA1-4627-AF10-AC2549C3DAE4}"/>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A35B2E8-53AF-4D4D-9ADB-AC7A9730640A}"/>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8B0FB56-C2E6-4D31-B7D6-E7FEB93C6735}"/>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30C8842-E1C5-49E3-BD23-AB46EB9786A4}"/>
            </a:ext>
          </a:extLst>
        </xdr:cNvPr>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D103530-07E7-400D-9EFB-64474F4DE006}"/>
            </a:ext>
          </a:extLst>
        </xdr:cNvPr>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6911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5F406DC-5177-4E06-946E-3D8DBBB8CE21}"/>
            </a:ext>
          </a:extLst>
        </xdr:cNvPr>
        <xdr:cNvSpPr txBox="1"/>
      </xdr:nvSpPr>
      <xdr:spPr>
        <a:xfrm>
          <a:off x="1816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150603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CDC14E6-9FFD-4FB3-8B7C-499792D4BC29}"/>
            </a:ext>
          </a:extLst>
        </xdr:cNvPr>
        <xdr:cNvSpPr txBox="1"/>
      </xdr:nvSpPr>
      <xdr:spPr>
        <a:xfrm>
          <a:off x="927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5330D0D-13E4-4839-9AEA-21E19FB094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53288E2-091C-49AD-AC1D-D598122BB9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1AA406D-289C-4924-B0FD-53F7416D4EB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BD7A21A-0FD2-4050-A470-A6849389BC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DCA0628-8487-40AB-BF46-8A58C6B345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1C39EBD-64BC-4C3D-9C1B-D727F09A2F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650DB8D-8B0F-4AB4-8BAD-2B4A01570C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5A18DC2-648A-4F58-B59C-7C03D9E7D1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6E86CA2-D71E-406A-B788-0268FB4907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099BF43-99E1-4F81-945B-DF005D2EAF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4D7DF687-B197-4DE0-ADBF-4D5FFE0E7CB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1F411454-1CA9-4B59-8BA6-13C04E5BAB0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C5EA9D8C-E372-433A-BFBD-75348564032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3A82CF2-87B6-4089-92DB-45FD5C4BC01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130CE46-69DE-42B7-A38F-C4B9B6792B8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89A3209E-8C2C-4F7D-BB83-CDFB71AA662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1760B9F7-220A-4A88-8B37-770C8B30B87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B509089F-B905-4C37-916A-7BCC5BE88D6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12567D5-9A20-4DC9-89D4-E17D68BFEA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DD8526C-CA73-4D41-86E9-77D6AC5CA46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62E10D6-E261-44FF-B431-55B2996704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2919A1FF-0770-40F2-9F40-0490F6190598}"/>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B798CAF7-90D1-423F-8F35-4F0FC6C187FA}"/>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84E4D34F-CA60-4798-BE9F-F7D4D88D43E5}"/>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7F02D11-B66F-4062-80DB-A552C32D6D82}"/>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CBD05509-DA4A-461F-A428-6FF55C2A6D51}"/>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404B8EF0-2088-4820-A2FD-851FC1F53F19}"/>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5BDCBBB1-1251-4ABB-BC64-7A6915AD863A}"/>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31608</xdr:rowOff>
    </xdr:from>
    <xdr:to>
      <xdr:col>50</xdr:col>
      <xdr:colOff>165100</xdr:colOff>
      <xdr:row>62</xdr:row>
      <xdr:rowOff>133208</xdr:rowOff>
    </xdr:to>
    <xdr:sp macro="" textlink="">
      <xdr:nvSpPr>
        <xdr:cNvPr id="236" name="フローチャート: 判断 235">
          <a:extLst>
            <a:ext uri="{FF2B5EF4-FFF2-40B4-BE49-F238E27FC236}">
              <a16:creationId xmlns:a16="http://schemas.microsoft.com/office/drawing/2014/main" id="{AB72AA26-89A3-414E-BEE7-4C0EE3CD8666}"/>
            </a:ext>
          </a:extLst>
        </xdr:cNvPr>
        <xdr:cNvSpPr/>
      </xdr:nvSpPr>
      <xdr:spPr>
        <a:xfrm>
          <a:off x="9588500" y="1066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22747</xdr:rowOff>
    </xdr:from>
    <xdr:to>
      <xdr:col>46</xdr:col>
      <xdr:colOff>38100</xdr:colOff>
      <xdr:row>62</xdr:row>
      <xdr:rowOff>124347</xdr:rowOff>
    </xdr:to>
    <xdr:sp macro="" textlink="">
      <xdr:nvSpPr>
        <xdr:cNvPr id="237" name="フローチャート: 判断 236">
          <a:extLst>
            <a:ext uri="{FF2B5EF4-FFF2-40B4-BE49-F238E27FC236}">
              <a16:creationId xmlns:a16="http://schemas.microsoft.com/office/drawing/2014/main" id="{43EC388A-B3E1-4707-BA27-55F78EBF1F5F}"/>
            </a:ext>
          </a:extLst>
        </xdr:cNvPr>
        <xdr:cNvSpPr/>
      </xdr:nvSpPr>
      <xdr:spPr>
        <a:xfrm>
          <a:off x="8699500" y="106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74240</xdr:rowOff>
    </xdr:from>
    <xdr:to>
      <xdr:col>41</xdr:col>
      <xdr:colOff>101600</xdr:colOff>
      <xdr:row>63</xdr:row>
      <xdr:rowOff>4390</xdr:rowOff>
    </xdr:to>
    <xdr:sp macro="" textlink="">
      <xdr:nvSpPr>
        <xdr:cNvPr id="238" name="フローチャート: 判断 237">
          <a:extLst>
            <a:ext uri="{FF2B5EF4-FFF2-40B4-BE49-F238E27FC236}">
              <a16:creationId xmlns:a16="http://schemas.microsoft.com/office/drawing/2014/main" id="{702B9575-8BEE-468D-A886-F34E94DB688A}"/>
            </a:ext>
          </a:extLst>
        </xdr:cNvPr>
        <xdr:cNvSpPr/>
      </xdr:nvSpPr>
      <xdr:spPr>
        <a:xfrm>
          <a:off x="7810500" y="107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80571</xdr:rowOff>
    </xdr:from>
    <xdr:to>
      <xdr:col>36</xdr:col>
      <xdr:colOff>165100</xdr:colOff>
      <xdr:row>63</xdr:row>
      <xdr:rowOff>10721</xdr:rowOff>
    </xdr:to>
    <xdr:sp macro="" textlink="">
      <xdr:nvSpPr>
        <xdr:cNvPr id="239" name="フローチャート: 判断 238">
          <a:extLst>
            <a:ext uri="{FF2B5EF4-FFF2-40B4-BE49-F238E27FC236}">
              <a16:creationId xmlns:a16="http://schemas.microsoft.com/office/drawing/2014/main" id="{2B992515-E7FE-4286-8BCF-DFA0AE0EE69A}"/>
            </a:ext>
          </a:extLst>
        </xdr:cNvPr>
        <xdr:cNvSpPr/>
      </xdr:nvSpPr>
      <xdr:spPr>
        <a:xfrm>
          <a:off x="6921500" y="107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D766FD3-C4EB-4FE2-B731-3CF47745CA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C87048C-A1A0-495C-8436-659A3E7B9D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EC09490-8B56-4486-998C-2D7C27B154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F5DEC2-78A9-464C-85EC-4971B6B6B25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1270216-9D57-4E72-ABAE-20E10F9AECA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23592</xdr:rowOff>
    </xdr:from>
    <xdr:to>
      <xdr:col>55</xdr:col>
      <xdr:colOff>50800</xdr:colOff>
      <xdr:row>62</xdr:row>
      <xdr:rowOff>125192</xdr:rowOff>
    </xdr:to>
    <xdr:sp macro="" textlink="">
      <xdr:nvSpPr>
        <xdr:cNvPr id="245" name="楕円 244">
          <a:extLst>
            <a:ext uri="{FF2B5EF4-FFF2-40B4-BE49-F238E27FC236}">
              <a16:creationId xmlns:a16="http://schemas.microsoft.com/office/drawing/2014/main" id="{FC89D3A6-317B-4DE0-83FE-2F359AFCC10E}"/>
            </a:ext>
          </a:extLst>
        </xdr:cNvPr>
        <xdr:cNvSpPr/>
      </xdr:nvSpPr>
      <xdr:spPr>
        <a:xfrm>
          <a:off x="10426700" y="106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46469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2A59219F-CFB8-4ACB-81C1-331508C56A21}"/>
            </a:ext>
          </a:extLst>
        </xdr:cNvPr>
        <xdr:cNvSpPr txBox="1"/>
      </xdr:nvSpPr>
      <xdr:spPr>
        <a:xfrm>
          <a:off x="10515600" y="105049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26246</xdr:rowOff>
    </xdr:from>
    <xdr:to>
      <xdr:col>50</xdr:col>
      <xdr:colOff>165100</xdr:colOff>
      <xdr:row>62</xdr:row>
      <xdr:rowOff>127846</xdr:rowOff>
    </xdr:to>
    <xdr:sp macro="" textlink="">
      <xdr:nvSpPr>
        <xdr:cNvPr id="247" name="楕円 246">
          <a:extLst>
            <a:ext uri="{FF2B5EF4-FFF2-40B4-BE49-F238E27FC236}">
              <a16:creationId xmlns:a16="http://schemas.microsoft.com/office/drawing/2014/main" id="{7982A5C4-8CB1-479D-A2C5-9344CD101CD5}"/>
            </a:ext>
          </a:extLst>
        </xdr:cNvPr>
        <xdr:cNvSpPr/>
      </xdr:nvSpPr>
      <xdr:spPr>
        <a:xfrm>
          <a:off x="9588500" y="106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74392</xdr:rowOff>
    </xdr:from>
    <xdr:to>
      <xdr:col>55</xdr:col>
      <xdr:colOff>0</xdr:colOff>
      <xdr:row>62</xdr:row>
      <xdr:rowOff>77046</xdr:rowOff>
    </xdr:to>
    <xdr:cxnSp macro="">
      <xdr:nvCxnSpPr>
        <xdr:cNvPr id="248" name="直線コネクタ 247">
          <a:extLst>
            <a:ext uri="{FF2B5EF4-FFF2-40B4-BE49-F238E27FC236}">
              <a16:creationId xmlns:a16="http://schemas.microsoft.com/office/drawing/2014/main" id="{3E84847A-A1A1-4B32-B15D-FA62A3693035}"/>
            </a:ext>
          </a:extLst>
        </xdr:cNvPr>
        <xdr:cNvCxnSpPr/>
      </xdr:nvCxnSpPr>
      <xdr:spPr>
        <a:xfrm flipV="1">
          <a:off x="9639300" y="10704292"/>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30781</xdr:rowOff>
    </xdr:from>
    <xdr:to>
      <xdr:col>46</xdr:col>
      <xdr:colOff>38100</xdr:colOff>
      <xdr:row>62</xdr:row>
      <xdr:rowOff>132381</xdr:rowOff>
    </xdr:to>
    <xdr:sp macro="" textlink="">
      <xdr:nvSpPr>
        <xdr:cNvPr id="249" name="楕円 248">
          <a:extLst>
            <a:ext uri="{FF2B5EF4-FFF2-40B4-BE49-F238E27FC236}">
              <a16:creationId xmlns:a16="http://schemas.microsoft.com/office/drawing/2014/main" id="{034933F4-2AA1-4913-B0F9-9A76B1CA431D}"/>
            </a:ext>
          </a:extLst>
        </xdr:cNvPr>
        <xdr:cNvSpPr/>
      </xdr:nvSpPr>
      <xdr:spPr>
        <a:xfrm>
          <a:off x="8699500" y="106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77046</xdr:rowOff>
    </xdr:from>
    <xdr:to>
      <xdr:col>50</xdr:col>
      <xdr:colOff>114300</xdr:colOff>
      <xdr:row>62</xdr:row>
      <xdr:rowOff>81581</xdr:rowOff>
    </xdr:to>
    <xdr:cxnSp macro="">
      <xdr:nvCxnSpPr>
        <xdr:cNvPr id="250" name="直線コネクタ 249">
          <a:extLst>
            <a:ext uri="{FF2B5EF4-FFF2-40B4-BE49-F238E27FC236}">
              <a16:creationId xmlns:a16="http://schemas.microsoft.com/office/drawing/2014/main" id="{4532B37A-25A5-4489-9D0F-0EC271850316}"/>
            </a:ext>
          </a:extLst>
        </xdr:cNvPr>
        <xdr:cNvCxnSpPr/>
      </xdr:nvCxnSpPr>
      <xdr:spPr>
        <a:xfrm flipV="1">
          <a:off x="8750300" y="10706946"/>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34958</xdr:rowOff>
    </xdr:from>
    <xdr:to>
      <xdr:col>41</xdr:col>
      <xdr:colOff>101600</xdr:colOff>
      <xdr:row>62</xdr:row>
      <xdr:rowOff>136558</xdr:rowOff>
    </xdr:to>
    <xdr:sp macro="" textlink="">
      <xdr:nvSpPr>
        <xdr:cNvPr id="251" name="楕円 250">
          <a:extLst>
            <a:ext uri="{FF2B5EF4-FFF2-40B4-BE49-F238E27FC236}">
              <a16:creationId xmlns:a16="http://schemas.microsoft.com/office/drawing/2014/main" id="{5FBBC22B-9206-42D3-9576-202AB823730D}"/>
            </a:ext>
          </a:extLst>
        </xdr:cNvPr>
        <xdr:cNvSpPr/>
      </xdr:nvSpPr>
      <xdr:spPr>
        <a:xfrm>
          <a:off x="7810500" y="10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81581</xdr:rowOff>
    </xdr:from>
    <xdr:to>
      <xdr:col>45</xdr:col>
      <xdr:colOff>177800</xdr:colOff>
      <xdr:row>62</xdr:row>
      <xdr:rowOff>85758</xdr:rowOff>
    </xdr:to>
    <xdr:cxnSp macro="">
      <xdr:nvCxnSpPr>
        <xdr:cNvPr id="252" name="直線コネクタ 251">
          <a:extLst>
            <a:ext uri="{FF2B5EF4-FFF2-40B4-BE49-F238E27FC236}">
              <a16:creationId xmlns:a16="http://schemas.microsoft.com/office/drawing/2014/main" id="{930A4EB6-A0F0-442B-AC42-8ACD678B92C7}"/>
            </a:ext>
          </a:extLst>
        </xdr:cNvPr>
        <xdr:cNvCxnSpPr/>
      </xdr:nvCxnSpPr>
      <xdr:spPr>
        <a:xfrm flipV="1">
          <a:off x="7861300" y="10711481"/>
          <a:ext cx="8890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36389</xdr:rowOff>
    </xdr:from>
    <xdr:to>
      <xdr:col>36</xdr:col>
      <xdr:colOff>165100</xdr:colOff>
      <xdr:row>62</xdr:row>
      <xdr:rowOff>137989</xdr:rowOff>
    </xdr:to>
    <xdr:sp macro="" textlink="">
      <xdr:nvSpPr>
        <xdr:cNvPr id="253" name="楕円 252">
          <a:extLst>
            <a:ext uri="{FF2B5EF4-FFF2-40B4-BE49-F238E27FC236}">
              <a16:creationId xmlns:a16="http://schemas.microsoft.com/office/drawing/2014/main" id="{9C7C8223-0EF5-4298-8272-E1DC0878FDEC}"/>
            </a:ext>
          </a:extLst>
        </xdr:cNvPr>
        <xdr:cNvSpPr/>
      </xdr:nvSpPr>
      <xdr:spPr>
        <a:xfrm>
          <a:off x="6921500" y="106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85758</xdr:rowOff>
    </xdr:from>
    <xdr:to>
      <xdr:col>41</xdr:col>
      <xdr:colOff>50800</xdr:colOff>
      <xdr:row>62</xdr:row>
      <xdr:rowOff>87189</xdr:rowOff>
    </xdr:to>
    <xdr:cxnSp macro="">
      <xdr:nvCxnSpPr>
        <xdr:cNvPr id="254" name="直線コネクタ 253">
          <a:extLst>
            <a:ext uri="{FF2B5EF4-FFF2-40B4-BE49-F238E27FC236}">
              <a16:creationId xmlns:a16="http://schemas.microsoft.com/office/drawing/2014/main" id="{6331FCB5-33D4-4AF7-9A12-14EF58B0380E}"/>
            </a:ext>
          </a:extLst>
        </xdr:cNvPr>
        <xdr:cNvCxnSpPr/>
      </xdr:nvCxnSpPr>
      <xdr:spPr>
        <a:xfrm flipV="1">
          <a:off x="6972300" y="10715658"/>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124335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B83AD913-9897-4E70-9CAD-CD273FD48AE8}"/>
            </a:ext>
          </a:extLst>
        </xdr:cNvPr>
        <xdr:cNvSpPr txBox="1"/>
      </xdr:nvSpPr>
      <xdr:spPr>
        <a:xfrm>
          <a:off x="9281505" y="10754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140874</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F60566B4-993E-4924-AD5D-19A0BDE735DE}"/>
            </a:ext>
          </a:extLst>
        </xdr:cNvPr>
        <xdr:cNvSpPr txBox="1"/>
      </xdr:nvSpPr>
      <xdr:spPr>
        <a:xfrm>
          <a:off x="8405205" y="104278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166967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7AAE46AA-6A80-4207-AA2F-5F0A417333AA}"/>
            </a:ext>
          </a:extLst>
        </xdr:cNvPr>
        <xdr:cNvSpPr txBox="1"/>
      </xdr:nvSpPr>
      <xdr:spPr>
        <a:xfrm>
          <a:off x="7561795" y="1079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1848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59C4AD3C-3D60-426F-9951-313AACD73A6A}"/>
            </a:ext>
          </a:extLst>
        </xdr:cNvPr>
        <xdr:cNvSpPr txBox="1"/>
      </xdr:nvSpPr>
      <xdr:spPr>
        <a:xfrm>
          <a:off x="6672795" y="1080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144373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694B6285-1E9A-45C1-A6C3-844049F3549B}"/>
            </a:ext>
          </a:extLst>
        </xdr:cNvPr>
        <xdr:cNvSpPr txBox="1"/>
      </xdr:nvSpPr>
      <xdr:spPr>
        <a:xfrm>
          <a:off x="9281505" y="104313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123508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8EA6C5D9-4CAA-40D3-9888-A2082FA38244}"/>
            </a:ext>
          </a:extLst>
        </xdr:cNvPr>
        <xdr:cNvSpPr txBox="1"/>
      </xdr:nvSpPr>
      <xdr:spPr>
        <a:xfrm>
          <a:off x="8405205" y="10753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153085</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D94907C8-3349-4BBC-8DEF-72014919399E}"/>
            </a:ext>
          </a:extLst>
        </xdr:cNvPr>
        <xdr:cNvSpPr txBox="1"/>
      </xdr:nvSpPr>
      <xdr:spPr>
        <a:xfrm>
          <a:off x="7516205" y="1044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154516</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20F8B755-F4B9-4FC7-AA06-FA1812DD939C}"/>
            </a:ext>
          </a:extLst>
        </xdr:cNvPr>
        <xdr:cNvSpPr txBox="1"/>
      </xdr:nvSpPr>
      <xdr:spPr>
        <a:xfrm>
          <a:off x="6627205" y="104415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0D870FE-7E0F-42DB-9B24-137A29C491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C5034F0-6506-4F2C-962C-AB3F14A89D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661B367-4DEE-4F5D-84EF-9EBAFEA4B8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0267BA4-2277-48BE-A7F1-F4C9DD6B20D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38C8A3A-0B1E-4669-9DD2-F968CA3EFD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A23F5A9-6198-4121-BCC3-0C2084A9975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4DF27BC-A702-42F6-97C8-B6FBB1FBCE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CC4A6EC-A3D4-480F-8F57-04E9D4E184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ACCCE97-A321-4F2F-A6A7-84391C1A57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0FCABB6-50FD-40C2-A50E-56B7811C33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E8833F1-3C29-4965-9A58-0826F99616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7B53BDEA-CB1F-4C9D-B4E0-8976AB70665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AE67F76-43EC-4655-A8C0-80513B3DED9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AB006A9A-DD01-4C62-B17F-08C8ECDE2C6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64CFEB85-8312-488D-84D2-707C0BA37E3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F3643FDB-BE23-40CD-A697-D3E2D678307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1DFAB80-E099-41CA-A093-57C81FADD08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DD7BD766-459D-46F1-AEE8-241BD668958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3E6554E5-8EB3-420D-AD5F-448A55FCCC3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257EE3C6-0A91-4828-9161-F383E8B7375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9EC99E32-0A16-4520-9ACF-FD514871126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3176461B-9A41-405B-BC72-54B3DF44A4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D0C5E9F5-5234-45CD-9940-49AEB6F839B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00A3F62-F8E6-4ED3-BC8F-BFC8BA6925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F7AB270B-57D4-4100-895A-9E92A4E130D6}"/>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681912AE-1E0C-4624-A848-FF76861930F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7D7B2E2D-98E9-4119-8596-85A1C309CA6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D983C48F-DC86-4CDF-86FC-C79596B6030F}"/>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C7B3EA8-0747-4C5B-B7A8-1F681C321032}"/>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0EB58BA-6F77-48D1-846D-5747B93FB275}"/>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448431C-94A9-4259-82DF-75C9AB082913}"/>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4" name="フローチャート: 判断 293">
          <a:extLst>
            <a:ext uri="{FF2B5EF4-FFF2-40B4-BE49-F238E27FC236}">
              <a16:creationId xmlns:a16="http://schemas.microsoft.com/office/drawing/2014/main" id="{5E788B90-DBA8-44C7-A000-5C5EC5753B7A}"/>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A0A70175-E1D2-46B8-9F32-F7B22736D0C5}"/>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6" name="フローチャート: 判断 295">
          <a:extLst>
            <a:ext uri="{FF2B5EF4-FFF2-40B4-BE49-F238E27FC236}">
              <a16:creationId xmlns:a16="http://schemas.microsoft.com/office/drawing/2014/main" id="{89ABD61B-4478-4102-86D1-F5121480BBA1}"/>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7" name="フローチャート: 判断 296">
          <a:extLst>
            <a:ext uri="{FF2B5EF4-FFF2-40B4-BE49-F238E27FC236}">
              <a16:creationId xmlns:a16="http://schemas.microsoft.com/office/drawing/2014/main" id="{51538AAE-DAFF-40FB-B86C-7E0C6242EBC5}"/>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D03253D-8E93-4ABE-9106-999D45C276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BD7A334-A85F-41AC-BED5-1437F53A5F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C64DADF-E07D-4C26-8143-E80AC4B7C3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D9620E-27CC-49BF-A9B7-C1D05DE60A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B32FC35-F5D2-4C81-A2B0-5E9DD0D3404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303" name="楕円 302">
          <a:extLst>
            <a:ext uri="{FF2B5EF4-FFF2-40B4-BE49-F238E27FC236}">
              <a16:creationId xmlns:a16="http://schemas.microsoft.com/office/drawing/2014/main" id="{0DFDA911-971E-4708-A358-26402C067DCB}"/>
            </a:ext>
          </a:extLst>
        </xdr:cNvPr>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F5EF4F5D-5731-430A-AF8E-8AEDA3A389D0}"/>
            </a:ext>
          </a:extLst>
        </xdr:cNvPr>
        <xdr:cNvSpPr txBox="1"/>
      </xdr:nvSpPr>
      <xdr:spPr>
        <a:xfrm>
          <a:off x="4673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305" name="楕円 304">
          <a:extLst>
            <a:ext uri="{FF2B5EF4-FFF2-40B4-BE49-F238E27FC236}">
              <a16:creationId xmlns:a16="http://schemas.microsoft.com/office/drawing/2014/main" id="{F4E56A18-CB89-405C-8833-F8BC23E331C8}"/>
            </a:ext>
          </a:extLst>
        </xdr:cNvPr>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81</xdr:row>
      <xdr:rowOff>3811</xdr:rowOff>
    </xdr:to>
    <xdr:cxnSp macro="">
      <xdr:nvCxnSpPr>
        <xdr:cNvPr id="306" name="直線コネクタ 305">
          <a:extLst>
            <a:ext uri="{FF2B5EF4-FFF2-40B4-BE49-F238E27FC236}">
              <a16:creationId xmlns:a16="http://schemas.microsoft.com/office/drawing/2014/main" id="{CB53B2B2-56E2-46EB-81ED-EEBA9DF1D234}"/>
            </a:ext>
          </a:extLst>
        </xdr:cNvPr>
        <xdr:cNvCxnSpPr/>
      </xdr:nvCxnSpPr>
      <xdr:spPr>
        <a:xfrm>
          <a:off x="3797300" y="138474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307" name="楕円 306">
          <a:extLst>
            <a:ext uri="{FF2B5EF4-FFF2-40B4-BE49-F238E27FC236}">
              <a16:creationId xmlns:a16="http://schemas.microsoft.com/office/drawing/2014/main" id="{D84DFC97-651F-4EF5-B602-4F5220B51C72}"/>
            </a:ext>
          </a:extLst>
        </xdr:cNvPr>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80</xdr:row>
      <xdr:rowOff>131445</xdr:rowOff>
    </xdr:to>
    <xdr:cxnSp macro="">
      <xdr:nvCxnSpPr>
        <xdr:cNvPr id="308" name="直線コネクタ 307">
          <a:extLst>
            <a:ext uri="{FF2B5EF4-FFF2-40B4-BE49-F238E27FC236}">
              <a16:creationId xmlns:a16="http://schemas.microsoft.com/office/drawing/2014/main" id="{385057FB-04B4-4036-B227-D1596922E440}"/>
            </a:ext>
          </a:extLst>
        </xdr:cNvPr>
        <xdr:cNvCxnSpPr/>
      </xdr:nvCxnSpPr>
      <xdr:spPr>
        <a:xfrm>
          <a:off x="2908300" y="1380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309" name="楕円 308">
          <a:extLst>
            <a:ext uri="{FF2B5EF4-FFF2-40B4-BE49-F238E27FC236}">
              <a16:creationId xmlns:a16="http://schemas.microsoft.com/office/drawing/2014/main" id="{4FD20F3C-70B2-4A16-BF9D-072EC1CEAA54}"/>
            </a:ext>
          </a:extLst>
        </xdr:cNvPr>
        <xdr:cNvSpPr/>
      </xdr:nvSpPr>
      <xdr:spPr>
        <a:xfrm>
          <a:off x="1968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41911</xdr:rowOff>
    </xdr:from>
    <xdr:to>
      <xdr:col>15</xdr:col>
      <xdr:colOff>50800</xdr:colOff>
      <xdr:row>80</xdr:row>
      <xdr:rowOff>85725</xdr:rowOff>
    </xdr:to>
    <xdr:cxnSp macro="">
      <xdr:nvCxnSpPr>
        <xdr:cNvPr id="310" name="直線コネクタ 309">
          <a:extLst>
            <a:ext uri="{FF2B5EF4-FFF2-40B4-BE49-F238E27FC236}">
              <a16:creationId xmlns:a16="http://schemas.microsoft.com/office/drawing/2014/main" id="{8555C020-E3A6-46D9-8D39-740CA47022C6}"/>
            </a:ext>
          </a:extLst>
        </xdr:cNvPr>
        <xdr:cNvCxnSpPr/>
      </xdr:nvCxnSpPr>
      <xdr:spPr>
        <a:xfrm>
          <a:off x="2019300" y="137579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118745</xdr:rowOff>
    </xdr:from>
    <xdr:to>
      <xdr:col>6</xdr:col>
      <xdr:colOff>38100</xdr:colOff>
      <xdr:row>80</xdr:row>
      <xdr:rowOff>48895</xdr:rowOff>
    </xdr:to>
    <xdr:sp macro="" textlink="">
      <xdr:nvSpPr>
        <xdr:cNvPr id="311" name="楕円 310">
          <a:extLst>
            <a:ext uri="{FF2B5EF4-FFF2-40B4-BE49-F238E27FC236}">
              <a16:creationId xmlns:a16="http://schemas.microsoft.com/office/drawing/2014/main" id="{9AEFA8F9-1ED6-40AA-BD6E-5265A4607F96}"/>
            </a:ext>
          </a:extLst>
        </xdr:cNvPr>
        <xdr:cNvSpPr/>
      </xdr:nvSpPr>
      <xdr:spPr>
        <a:xfrm>
          <a:off x="1079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169545</xdr:rowOff>
    </xdr:from>
    <xdr:to>
      <xdr:col>10</xdr:col>
      <xdr:colOff>114300</xdr:colOff>
      <xdr:row>80</xdr:row>
      <xdr:rowOff>41911</xdr:rowOff>
    </xdr:to>
    <xdr:cxnSp macro="">
      <xdr:nvCxnSpPr>
        <xdr:cNvPr id="312" name="直線コネクタ 311">
          <a:extLst>
            <a:ext uri="{FF2B5EF4-FFF2-40B4-BE49-F238E27FC236}">
              <a16:creationId xmlns:a16="http://schemas.microsoft.com/office/drawing/2014/main" id="{2EFDF060-81BF-4BE0-BA3A-3298D7BBCFED}"/>
            </a:ext>
          </a:extLst>
        </xdr:cNvPr>
        <xdr:cNvCxnSpPr/>
      </xdr:nvCxnSpPr>
      <xdr:spPr>
        <a:xfrm>
          <a:off x="1130300" y="137140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13" name="n_1aveValue【公営住宅】&#10;有形固定資産減価償却率">
          <a:extLst>
            <a:ext uri="{FF2B5EF4-FFF2-40B4-BE49-F238E27FC236}">
              <a16:creationId xmlns:a16="http://schemas.microsoft.com/office/drawing/2014/main" id="{8CC143F0-43A2-4F84-89D1-6EF75FA40677}"/>
            </a:ext>
          </a:extLst>
        </xdr:cNvPr>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838EAD33-8C84-4634-B11C-A69000E1AC69}"/>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5" name="n_3aveValue【公営住宅】&#10;有形固定資産減価償却率">
          <a:extLst>
            <a:ext uri="{FF2B5EF4-FFF2-40B4-BE49-F238E27FC236}">
              <a16:creationId xmlns:a16="http://schemas.microsoft.com/office/drawing/2014/main" id="{4BF7D677-A21A-4BAD-9CF7-B75958EED6D8}"/>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6" name="n_4aveValue【公営住宅】&#10;有形固定資産減価償却率">
          <a:extLst>
            <a:ext uri="{FF2B5EF4-FFF2-40B4-BE49-F238E27FC236}">
              <a16:creationId xmlns:a16="http://schemas.microsoft.com/office/drawing/2014/main" id="{EB8BAE7C-18CA-4A9B-855F-61AFDD5F1153}"/>
            </a:ext>
          </a:extLst>
        </xdr:cNvPr>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317" name="n_1mainValue【公営住宅】&#10;有形固定資産減価償却率">
          <a:extLst>
            <a:ext uri="{FF2B5EF4-FFF2-40B4-BE49-F238E27FC236}">
              <a16:creationId xmlns:a16="http://schemas.microsoft.com/office/drawing/2014/main" id="{569ABEC6-AC54-4040-BBD6-61A6CEF15792}"/>
            </a:ext>
          </a:extLst>
        </xdr:cNvPr>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318" name="n_2mainValue【公営住宅】&#10;有形固定資産減価償却率">
          <a:extLst>
            <a:ext uri="{FF2B5EF4-FFF2-40B4-BE49-F238E27FC236}">
              <a16:creationId xmlns:a16="http://schemas.microsoft.com/office/drawing/2014/main" id="{3D178F59-28A0-455B-8EC5-861413D2FE8B}"/>
            </a:ext>
          </a:extLst>
        </xdr:cNvPr>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319" name="n_3mainValue【公営住宅】&#10;有形固定資産減価償却率">
          <a:extLst>
            <a:ext uri="{FF2B5EF4-FFF2-40B4-BE49-F238E27FC236}">
              <a16:creationId xmlns:a16="http://schemas.microsoft.com/office/drawing/2014/main" id="{C675027B-F03C-4EC9-9B4F-8B57F23B1C67}"/>
            </a:ext>
          </a:extLst>
        </xdr:cNvPr>
        <xdr:cNvSpPr txBox="1"/>
      </xdr:nvSpPr>
      <xdr:spPr>
        <a:xfrm>
          <a:off x="1816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65422</xdr:rowOff>
    </xdr:from>
    <xdr:ext cx="405111" cy="259045"/>
    <xdr:sp macro="" textlink="">
      <xdr:nvSpPr>
        <xdr:cNvPr id="320" name="n_4mainValue【公営住宅】&#10;有形固定資産減価償却率">
          <a:extLst>
            <a:ext uri="{FF2B5EF4-FFF2-40B4-BE49-F238E27FC236}">
              <a16:creationId xmlns:a16="http://schemas.microsoft.com/office/drawing/2014/main" id="{63A31ACF-6346-4405-96C0-E70E81316B71}"/>
            </a:ext>
          </a:extLst>
        </xdr:cNvPr>
        <xdr:cNvSpPr txBox="1"/>
      </xdr:nvSpPr>
      <xdr:spPr>
        <a:xfrm>
          <a:off x="927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5A4198A-6320-494C-9FC9-1C316F1A71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7F4AEAE-3684-4E2C-ADAE-91364130FE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25F05F1-D3BD-4B05-AF88-5003DDFDF2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BF62A07-F6A3-40FB-8698-AF402A4FF6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0CFC5B3-37A5-40B5-8FA5-49D7EDAE05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EC78149-8EEA-4DD2-890C-D137BBADAE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E9490DC-3A69-447B-AEB8-F9DB229B1D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06A67DA-3C82-430F-9B42-18DFD5EE60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8427BAB-B5A5-49C2-93E3-FE0BFEFEA1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625A866-2547-497D-B206-DD393F5C39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65F8E624-EDCE-439D-8AD7-D0A9BE52ADB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30EA6372-2F5E-4EBD-B09B-5D0FB8FFA04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D4A34B92-CD07-43BC-995D-28B9EAF6320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441F34AD-4D7A-40BB-9BF8-57C1CC877EC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7EA36DD5-A203-40C3-82D3-2CE64485FA9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FE1C9A43-4255-45CC-B6D4-778F2BB2B1F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C92AA804-139D-47AE-AB92-D8B94BD2316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EB4043B9-9063-424C-8580-4CB72245BE1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DFDFCB-BDC3-4F2E-918A-753989F4153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DBAAEAA9-37C9-4D13-93AD-850C06D102BB}"/>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18495388-692C-4C32-9EE2-D779CDEC00D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F5C6F8C0-1E50-4B1E-9ECE-8C43E92615A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5D2888A-E640-4765-96C3-BF469719B7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86275020-7087-44F7-9E9A-62AD035253D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E6F22C0-20F6-4D73-8848-2395CA4FF8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6C1BF75-BF99-43F8-86DC-508E04477634}"/>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B392C984-3484-4868-A2B6-978085EF68D9}"/>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8EFB29A5-03EA-41B2-A909-826380A8DF55}"/>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6A5A7125-C489-418C-9127-6DF352EDC572}"/>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6B407CB4-A744-4947-B685-E879D29425CB}"/>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7E06740B-D1E7-49AB-812C-C4DB68CB7903}"/>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C1C4545C-8DA9-4256-B6DC-063770DDCF63}"/>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10922</xdr:rowOff>
    </xdr:from>
    <xdr:to>
      <xdr:col>50</xdr:col>
      <xdr:colOff>165100</xdr:colOff>
      <xdr:row>85</xdr:row>
      <xdr:rowOff>112522</xdr:rowOff>
    </xdr:to>
    <xdr:sp macro="" textlink="">
      <xdr:nvSpPr>
        <xdr:cNvPr id="353" name="フローチャート: 判断 352">
          <a:extLst>
            <a:ext uri="{FF2B5EF4-FFF2-40B4-BE49-F238E27FC236}">
              <a16:creationId xmlns:a16="http://schemas.microsoft.com/office/drawing/2014/main" id="{F4F096A5-B5AD-4A45-B7E7-CA793757BAC0}"/>
            </a:ext>
          </a:extLst>
        </xdr:cNvPr>
        <xdr:cNvSpPr/>
      </xdr:nvSpPr>
      <xdr:spPr>
        <a:xfrm>
          <a:off x="9588500" y="1458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167894</xdr:rowOff>
    </xdr:from>
    <xdr:to>
      <xdr:col>46</xdr:col>
      <xdr:colOff>38100</xdr:colOff>
      <xdr:row>85</xdr:row>
      <xdr:rowOff>98044</xdr:rowOff>
    </xdr:to>
    <xdr:sp macro="" textlink="">
      <xdr:nvSpPr>
        <xdr:cNvPr id="354" name="フローチャート: 判断 353">
          <a:extLst>
            <a:ext uri="{FF2B5EF4-FFF2-40B4-BE49-F238E27FC236}">
              <a16:creationId xmlns:a16="http://schemas.microsoft.com/office/drawing/2014/main" id="{4F40B77D-F028-4E79-8027-C1E38CA8246B}"/>
            </a:ext>
          </a:extLst>
        </xdr:cNvPr>
        <xdr:cNvSpPr/>
      </xdr:nvSpPr>
      <xdr:spPr>
        <a:xfrm>
          <a:off x="86995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149715</xdr:rowOff>
    </xdr:from>
    <xdr:to>
      <xdr:col>41</xdr:col>
      <xdr:colOff>101600</xdr:colOff>
      <xdr:row>85</xdr:row>
      <xdr:rowOff>79865</xdr:rowOff>
    </xdr:to>
    <xdr:sp macro="" textlink="">
      <xdr:nvSpPr>
        <xdr:cNvPr id="355" name="フローチャート: 判断 354">
          <a:extLst>
            <a:ext uri="{FF2B5EF4-FFF2-40B4-BE49-F238E27FC236}">
              <a16:creationId xmlns:a16="http://schemas.microsoft.com/office/drawing/2014/main" id="{D9850B13-E759-4A7E-941E-C6A3A599F24F}"/>
            </a:ext>
          </a:extLst>
        </xdr:cNvPr>
        <xdr:cNvSpPr/>
      </xdr:nvSpPr>
      <xdr:spPr>
        <a:xfrm>
          <a:off x="7810500" y="1455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13317</xdr:rowOff>
    </xdr:from>
    <xdr:to>
      <xdr:col>36</xdr:col>
      <xdr:colOff>165100</xdr:colOff>
      <xdr:row>85</xdr:row>
      <xdr:rowOff>114917</xdr:rowOff>
    </xdr:to>
    <xdr:sp macro="" textlink="">
      <xdr:nvSpPr>
        <xdr:cNvPr id="356" name="フローチャート: 判断 355">
          <a:extLst>
            <a:ext uri="{FF2B5EF4-FFF2-40B4-BE49-F238E27FC236}">
              <a16:creationId xmlns:a16="http://schemas.microsoft.com/office/drawing/2014/main" id="{E3C2A4E6-BF43-4A33-B778-49B5C9DC0EC0}"/>
            </a:ext>
          </a:extLst>
        </xdr:cNvPr>
        <xdr:cNvSpPr/>
      </xdr:nvSpPr>
      <xdr:spPr>
        <a:xfrm>
          <a:off x="6921500" y="145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9F0E122-9479-4675-9429-49BF5EE043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0872048-5716-4337-8CBC-CAFF902C9D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95C2BCB-74EA-4320-8C7C-16DFCF2DB9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96CD9E8-E2C8-4B1C-92DA-7ACAAC8A008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687E2F3-8AF2-4E55-B758-0A08363A71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43362</xdr:rowOff>
    </xdr:from>
    <xdr:to>
      <xdr:col>55</xdr:col>
      <xdr:colOff>50800</xdr:colOff>
      <xdr:row>82</xdr:row>
      <xdr:rowOff>144962</xdr:rowOff>
    </xdr:to>
    <xdr:sp macro="" textlink="">
      <xdr:nvSpPr>
        <xdr:cNvPr id="362" name="楕円 361">
          <a:extLst>
            <a:ext uri="{FF2B5EF4-FFF2-40B4-BE49-F238E27FC236}">
              <a16:creationId xmlns:a16="http://schemas.microsoft.com/office/drawing/2014/main" id="{01936647-46D3-432F-A5FC-271FF9281446}"/>
            </a:ext>
          </a:extLst>
        </xdr:cNvPr>
        <xdr:cNvSpPr/>
      </xdr:nvSpPr>
      <xdr:spPr>
        <a:xfrm>
          <a:off x="10426700" y="141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66239</xdr:rowOff>
    </xdr:from>
    <xdr:ext cx="469744" cy="259045"/>
    <xdr:sp macro="" textlink="">
      <xdr:nvSpPr>
        <xdr:cNvPr id="363" name="【公営住宅】&#10;一人当たり面積該当値テキスト">
          <a:extLst>
            <a:ext uri="{FF2B5EF4-FFF2-40B4-BE49-F238E27FC236}">
              <a16:creationId xmlns:a16="http://schemas.microsoft.com/office/drawing/2014/main" id="{B0007427-7EAE-4F5A-8E5E-E80101ACA208}"/>
            </a:ext>
          </a:extLst>
        </xdr:cNvPr>
        <xdr:cNvSpPr txBox="1"/>
      </xdr:nvSpPr>
      <xdr:spPr>
        <a:xfrm>
          <a:off x="10515600" y="1395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46518</xdr:rowOff>
    </xdr:from>
    <xdr:to>
      <xdr:col>50</xdr:col>
      <xdr:colOff>165100</xdr:colOff>
      <xdr:row>82</xdr:row>
      <xdr:rowOff>148118</xdr:rowOff>
    </xdr:to>
    <xdr:sp macro="" textlink="">
      <xdr:nvSpPr>
        <xdr:cNvPr id="364" name="楕円 363">
          <a:extLst>
            <a:ext uri="{FF2B5EF4-FFF2-40B4-BE49-F238E27FC236}">
              <a16:creationId xmlns:a16="http://schemas.microsoft.com/office/drawing/2014/main" id="{911AA32C-83D7-4570-A550-32C038AAB481}"/>
            </a:ext>
          </a:extLst>
        </xdr:cNvPr>
        <xdr:cNvSpPr/>
      </xdr:nvSpPr>
      <xdr:spPr>
        <a:xfrm>
          <a:off x="9588500" y="141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94162</xdr:rowOff>
    </xdr:from>
    <xdr:to>
      <xdr:col>55</xdr:col>
      <xdr:colOff>0</xdr:colOff>
      <xdr:row>82</xdr:row>
      <xdr:rowOff>97318</xdr:rowOff>
    </xdr:to>
    <xdr:cxnSp macro="">
      <xdr:nvCxnSpPr>
        <xdr:cNvPr id="365" name="直線コネクタ 364">
          <a:extLst>
            <a:ext uri="{FF2B5EF4-FFF2-40B4-BE49-F238E27FC236}">
              <a16:creationId xmlns:a16="http://schemas.microsoft.com/office/drawing/2014/main" id="{0BC36AEA-FB7F-4FA3-A2CC-089CFAF10F5B}"/>
            </a:ext>
          </a:extLst>
        </xdr:cNvPr>
        <xdr:cNvCxnSpPr/>
      </xdr:nvCxnSpPr>
      <xdr:spPr>
        <a:xfrm flipV="1">
          <a:off x="9639300" y="14153062"/>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59364</xdr:rowOff>
    </xdr:from>
    <xdr:to>
      <xdr:col>46</xdr:col>
      <xdr:colOff>38100</xdr:colOff>
      <xdr:row>82</xdr:row>
      <xdr:rowOff>160964</xdr:rowOff>
    </xdr:to>
    <xdr:sp macro="" textlink="">
      <xdr:nvSpPr>
        <xdr:cNvPr id="366" name="楕円 365">
          <a:extLst>
            <a:ext uri="{FF2B5EF4-FFF2-40B4-BE49-F238E27FC236}">
              <a16:creationId xmlns:a16="http://schemas.microsoft.com/office/drawing/2014/main" id="{05B7B3C1-00A5-4C06-A488-B3C41F166DF8}"/>
            </a:ext>
          </a:extLst>
        </xdr:cNvPr>
        <xdr:cNvSpPr/>
      </xdr:nvSpPr>
      <xdr:spPr>
        <a:xfrm>
          <a:off x="8699500" y="1411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97318</xdr:rowOff>
    </xdr:from>
    <xdr:to>
      <xdr:col>50</xdr:col>
      <xdr:colOff>114300</xdr:colOff>
      <xdr:row>82</xdr:row>
      <xdr:rowOff>110164</xdr:rowOff>
    </xdr:to>
    <xdr:cxnSp macro="">
      <xdr:nvCxnSpPr>
        <xdr:cNvPr id="367" name="直線コネクタ 366">
          <a:extLst>
            <a:ext uri="{FF2B5EF4-FFF2-40B4-BE49-F238E27FC236}">
              <a16:creationId xmlns:a16="http://schemas.microsoft.com/office/drawing/2014/main" id="{43192B0E-DC45-4755-A838-6276DEEB830C}"/>
            </a:ext>
          </a:extLst>
        </xdr:cNvPr>
        <xdr:cNvCxnSpPr/>
      </xdr:nvCxnSpPr>
      <xdr:spPr>
        <a:xfrm flipV="1">
          <a:off x="8750300" y="14156218"/>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71447</xdr:rowOff>
    </xdr:from>
    <xdr:to>
      <xdr:col>41</xdr:col>
      <xdr:colOff>101600</xdr:colOff>
      <xdr:row>83</xdr:row>
      <xdr:rowOff>1597</xdr:rowOff>
    </xdr:to>
    <xdr:sp macro="" textlink="">
      <xdr:nvSpPr>
        <xdr:cNvPr id="368" name="楕円 367">
          <a:extLst>
            <a:ext uri="{FF2B5EF4-FFF2-40B4-BE49-F238E27FC236}">
              <a16:creationId xmlns:a16="http://schemas.microsoft.com/office/drawing/2014/main" id="{6823663D-EC87-47E5-9084-76FEC4029E0A}"/>
            </a:ext>
          </a:extLst>
        </xdr:cNvPr>
        <xdr:cNvSpPr/>
      </xdr:nvSpPr>
      <xdr:spPr>
        <a:xfrm>
          <a:off x="7810500" y="141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110164</xdr:rowOff>
    </xdr:from>
    <xdr:to>
      <xdr:col>45</xdr:col>
      <xdr:colOff>177800</xdr:colOff>
      <xdr:row>82</xdr:row>
      <xdr:rowOff>122247</xdr:rowOff>
    </xdr:to>
    <xdr:cxnSp macro="">
      <xdr:nvCxnSpPr>
        <xdr:cNvPr id="369" name="直線コネクタ 368">
          <a:extLst>
            <a:ext uri="{FF2B5EF4-FFF2-40B4-BE49-F238E27FC236}">
              <a16:creationId xmlns:a16="http://schemas.microsoft.com/office/drawing/2014/main" id="{B796570C-536A-4411-AC83-31F81FD1811A}"/>
            </a:ext>
          </a:extLst>
        </xdr:cNvPr>
        <xdr:cNvCxnSpPr/>
      </xdr:nvCxnSpPr>
      <xdr:spPr>
        <a:xfrm flipV="1">
          <a:off x="7861300" y="1416906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75474</xdr:rowOff>
    </xdr:from>
    <xdr:to>
      <xdr:col>36</xdr:col>
      <xdr:colOff>165100</xdr:colOff>
      <xdr:row>83</xdr:row>
      <xdr:rowOff>5624</xdr:rowOff>
    </xdr:to>
    <xdr:sp macro="" textlink="">
      <xdr:nvSpPr>
        <xdr:cNvPr id="370" name="楕円 369">
          <a:extLst>
            <a:ext uri="{FF2B5EF4-FFF2-40B4-BE49-F238E27FC236}">
              <a16:creationId xmlns:a16="http://schemas.microsoft.com/office/drawing/2014/main" id="{FD50290F-9264-4A1A-B802-112337A94A16}"/>
            </a:ext>
          </a:extLst>
        </xdr:cNvPr>
        <xdr:cNvSpPr/>
      </xdr:nvSpPr>
      <xdr:spPr>
        <a:xfrm>
          <a:off x="6921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122247</xdr:rowOff>
    </xdr:from>
    <xdr:to>
      <xdr:col>41</xdr:col>
      <xdr:colOff>50800</xdr:colOff>
      <xdr:row>82</xdr:row>
      <xdr:rowOff>126274</xdr:rowOff>
    </xdr:to>
    <xdr:cxnSp macro="">
      <xdr:nvCxnSpPr>
        <xdr:cNvPr id="371" name="直線コネクタ 370">
          <a:extLst>
            <a:ext uri="{FF2B5EF4-FFF2-40B4-BE49-F238E27FC236}">
              <a16:creationId xmlns:a16="http://schemas.microsoft.com/office/drawing/2014/main" id="{07BACA31-EF44-4019-B166-AA45E04D64D6}"/>
            </a:ext>
          </a:extLst>
        </xdr:cNvPr>
        <xdr:cNvCxnSpPr/>
      </xdr:nvCxnSpPr>
      <xdr:spPr>
        <a:xfrm flipV="1">
          <a:off x="6972300" y="14181147"/>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103649</xdr:rowOff>
    </xdr:from>
    <xdr:ext cx="469744" cy="259045"/>
    <xdr:sp macro="" textlink="">
      <xdr:nvSpPr>
        <xdr:cNvPr id="372" name="n_1aveValue【公営住宅】&#10;一人当たり面積">
          <a:extLst>
            <a:ext uri="{FF2B5EF4-FFF2-40B4-BE49-F238E27FC236}">
              <a16:creationId xmlns:a16="http://schemas.microsoft.com/office/drawing/2014/main" id="{DF30A4E1-5651-4CEB-9142-4B32613D391F}"/>
            </a:ext>
          </a:extLst>
        </xdr:cNvPr>
        <xdr:cNvSpPr txBox="1"/>
      </xdr:nvSpPr>
      <xdr:spPr>
        <a:xfrm>
          <a:off x="9391727"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89171</xdr:rowOff>
    </xdr:from>
    <xdr:ext cx="469744" cy="259045"/>
    <xdr:sp macro="" textlink="">
      <xdr:nvSpPr>
        <xdr:cNvPr id="373" name="n_2aveValue【公営住宅】&#10;一人当たり面積">
          <a:extLst>
            <a:ext uri="{FF2B5EF4-FFF2-40B4-BE49-F238E27FC236}">
              <a16:creationId xmlns:a16="http://schemas.microsoft.com/office/drawing/2014/main" id="{02F7E19B-0C3A-4425-B909-1658E176FE8C}"/>
            </a:ext>
          </a:extLst>
        </xdr:cNvPr>
        <xdr:cNvSpPr txBox="1"/>
      </xdr:nvSpPr>
      <xdr:spPr>
        <a:xfrm>
          <a:off x="8515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70992</xdr:rowOff>
    </xdr:from>
    <xdr:ext cx="469744" cy="259045"/>
    <xdr:sp macro="" textlink="">
      <xdr:nvSpPr>
        <xdr:cNvPr id="374" name="n_3aveValue【公営住宅】&#10;一人当たり面積">
          <a:extLst>
            <a:ext uri="{FF2B5EF4-FFF2-40B4-BE49-F238E27FC236}">
              <a16:creationId xmlns:a16="http://schemas.microsoft.com/office/drawing/2014/main" id="{A33AAF38-86E8-431F-8C7A-89D056457269}"/>
            </a:ext>
          </a:extLst>
        </xdr:cNvPr>
        <xdr:cNvSpPr txBox="1"/>
      </xdr:nvSpPr>
      <xdr:spPr>
        <a:xfrm>
          <a:off x="7626427" y="146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106044</xdr:rowOff>
    </xdr:from>
    <xdr:ext cx="469744" cy="259045"/>
    <xdr:sp macro="" textlink="">
      <xdr:nvSpPr>
        <xdr:cNvPr id="375" name="n_4aveValue【公営住宅】&#10;一人当たり面積">
          <a:extLst>
            <a:ext uri="{FF2B5EF4-FFF2-40B4-BE49-F238E27FC236}">
              <a16:creationId xmlns:a16="http://schemas.microsoft.com/office/drawing/2014/main" id="{9D8E5BE3-7E50-4C76-8ADA-D0A30D6F37B6}"/>
            </a:ext>
          </a:extLst>
        </xdr:cNvPr>
        <xdr:cNvSpPr txBox="1"/>
      </xdr:nvSpPr>
      <xdr:spPr>
        <a:xfrm>
          <a:off x="6737427" y="146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164645</xdr:rowOff>
    </xdr:from>
    <xdr:ext cx="469744" cy="259045"/>
    <xdr:sp macro="" textlink="">
      <xdr:nvSpPr>
        <xdr:cNvPr id="376" name="n_1mainValue【公営住宅】&#10;一人当たり面積">
          <a:extLst>
            <a:ext uri="{FF2B5EF4-FFF2-40B4-BE49-F238E27FC236}">
              <a16:creationId xmlns:a16="http://schemas.microsoft.com/office/drawing/2014/main" id="{75A25AB5-FB15-4BCA-A278-9FC52BE5A81B}"/>
            </a:ext>
          </a:extLst>
        </xdr:cNvPr>
        <xdr:cNvSpPr txBox="1"/>
      </xdr:nvSpPr>
      <xdr:spPr>
        <a:xfrm>
          <a:off x="9391727" y="1388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6041</xdr:rowOff>
    </xdr:from>
    <xdr:ext cx="469744" cy="259045"/>
    <xdr:sp macro="" textlink="">
      <xdr:nvSpPr>
        <xdr:cNvPr id="377" name="n_2mainValue【公営住宅】&#10;一人当たり面積">
          <a:extLst>
            <a:ext uri="{FF2B5EF4-FFF2-40B4-BE49-F238E27FC236}">
              <a16:creationId xmlns:a16="http://schemas.microsoft.com/office/drawing/2014/main" id="{AD8EEFA3-4838-4588-ADC1-F285DC845B40}"/>
            </a:ext>
          </a:extLst>
        </xdr:cNvPr>
        <xdr:cNvSpPr txBox="1"/>
      </xdr:nvSpPr>
      <xdr:spPr>
        <a:xfrm>
          <a:off x="8515427" y="1389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18124</xdr:rowOff>
    </xdr:from>
    <xdr:ext cx="469744" cy="259045"/>
    <xdr:sp macro="" textlink="">
      <xdr:nvSpPr>
        <xdr:cNvPr id="378" name="n_3mainValue【公営住宅】&#10;一人当たり面積">
          <a:extLst>
            <a:ext uri="{FF2B5EF4-FFF2-40B4-BE49-F238E27FC236}">
              <a16:creationId xmlns:a16="http://schemas.microsoft.com/office/drawing/2014/main" id="{986A7B4D-3F00-4377-9CCC-EE618478DDCB}"/>
            </a:ext>
          </a:extLst>
        </xdr:cNvPr>
        <xdr:cNvSpPr txBox="1"/>
      </xdr:nvSpPr>
      <xdr:spPr>
        <a:xfrm>
          <a:off x="7626427" y="1390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22151</xdr:rowOff>
    </xdr:from>
    <xdr:ext cx="469744" cy="259045"/>
    <xdr:sp macro="" textlink="">
      <xdr:nvSpPr>
        <xdr:cNvPr id="379" name="n_4mainValue【公営住宅】&#10;一人当たり面積">
          <a:extLst>
            <a:ext uri="{FF2B5EF4-FFF2-40B4-BE49-F238E27FC236}">
              <a16:creationId xmlns:a16="http://schemas.microsoft.com/office/drawing/2014/main" id="{C893BD6D-061E-4F5A-A97E-3538C873CEB1}"/>
            </a:ext>
          </a:extLst>
        </xdr:cNvPr>
        <xdr:cNvSpPr txBox="1"/>
      </xdr:nvSpPr>
      <xdr:spPr>
        <a:xfrm>
          <a:off x="6737427" y="139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86CDDEB-CED2-4504-AAB9-4C9171DA14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8C7DB0B-7467-46F9-A676-07C446B52FC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46280AD-5DEC-456E-A409-CB6DAE4152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4F62587-9BF1-418D-AE66-CC706A79B4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008905D-F0E6-4246-9571-FB5C21E891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B45FC5A-E17C-4B3D-9820-F84C508ADB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2295404-C4C5-4C59-BEEB-1A4F2424D4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6FD2A20-8031-4A99-8BA6-7231DA7C810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38BB3315-273D-45B6-81C1-23DF121FDA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CD35A516-F7ED-4DBF-8218-C46839E430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1A26B936-D9CE-424B-BF09-A82A13EDF1C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8870F119-BFB9-46DF-BF27-8D0F508A2DB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ED74B074-96AE-4B0A-9613-92EAE6AEDFE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51FB64DF-B142-4527-A6B5-30732E92DF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6019D2D7-3293-446E-A053-0A24B1D80B6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BAB31009-FD88-4127-A642-3FD3A224545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6F15EE59-8295-4501-B3B9-290D8EEF1BB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A0303017-7C0B-4F58-AA4C-5CB4CE391C8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FDBC70C0-985B-498D-966C-A0B64EA3657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68E77076-9329-422C-9064-B496053970A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1EA0EAEC-0F03-4D0A-816B-944EB307E3D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423DE8B1-C1E6-46F0-B4D9-1514003807D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565F62EA-3CA1-41F0-9142-6FB665BCB3D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435039E6-9897-4AC6-988B-2B1E4155A2A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51E45971-D0C4-4DF0-AC88-6159D2C1CD3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EB0F95AA-EB41-421F-9742-D6609F2EAE44}"/>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F87BED41-ED9B-4305-A41A-6A2C32B418E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69328974-A591-4394-9181-C55C6BFDB2B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59E6165-63F8-43E9-921A-83250676EA24}"/>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CB3987A9-30F1-417D-BCE0-8CF312569D2E}"/>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B1DEF99-9B8D-4DF1-9215-3EB6BDCB8E73}"/>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9AD16304-09B5-4A83-ACD0-44DAF666E344}"/>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412" name="フローチャート: 判断 411">
          <a:extLst>
            <a:ext uri="{FF2B5EF4-FFF2-40B4-BE49-F238E27FC236}">
              <a16:creationId xmlns:a16="http://schemas.microsoft.com/office/drawing/2014/main" id="{17EBFDC8-535C-4268-88FC-2636C4543F47}"/>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105411</xdr:rowOff>
    </xdr:from>
    <xdr:to>
      <xdr:col>15</xdr:col>
      <xdr:colOff>101600</xdr:colOff>
      <xdr:row>104</xdr:row>
      <xdr:rowOff>35561</xdr:rowOff>
    </xdr:to>
    <xdr:sp macro="" textlink="">
      <xdr:nvSpPr>
        <xdr:cNvPr id="413" name="フローチャート: 判断 412">
          <a:extLst>
            <a:ext uri="{FF2B5EF4-FFF2-40B4-BE49-F238E27FC236}">
              <a16:creationId xmlns:a16="http://schemas.microsoft.com/office/drawing/2014/main" id="{D21088C0-975B-4619-A996-9C3EBF61451C}"/>
            </a:ext>
          </a:extLst>
        </xdr:cNvPr>
        <xdr:cNvSpPr/>
      </xdr:nvSpPr>
      <xdr:spPr>
        <a:xfrm>
          <a:off x="2857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14" name="フローチャート: 判断 413">
          <a:extLst>
            <a:ext uri="{FF2B5EF4-FFF2-40B4-BE49-F238E27FC236}">
              <a16:creationId xmlns:a16="http://schemas.microsoft.com/office/drawing/2014/main" id="{ADE351EA-7D01-41D3-9E67-C1F7A90A785D}"/>
            </a:ext>
          </a:extLst>
        </xdr:cNvPr>
        <xdr:cNvSpPr/>
      </xdr:nvSpPr>
      <xdr:spPr>
        <a:xfrm>
          <a:off x="1968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108676</xdr:rowOff>
    </xdr:from>
    <xdr:to>
      <xdr:col>6</xdr:col>
      <xdr:colOff>38100</xdr:colOff>
      <xdr:row>105</xdr:row>
      <xdr:rowOff>38826</xdr:rowOff>
    </xdr:to>
    <xdr:sp macro="" textlink="">
      <xdr:nvSpPr>
        <xdr:cNvPr id="415" name="フローチャート: 判断 414">
          <a:extLst>
            <a:ext uri="{FF2B5EF4-FFF2-40B4-BE49-F238E27FC236}">
              <a16:creationId xmlns:a16="http://schemas.microsoft.com/office/drawing/2014/main" id="{7B48F807-E420-467C-BD24-5735802B535E}"/>
            </a:ext>
          </a:extLst>
        </xdr:cNvPr>
        <xdr:cNvSpPr/>
      </xdr:nvSpPr>
      <xdr:spPr>
        <a:xfrm>
          <a:off x="1079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330BDEA-BA90-4BC6-8AD4-9A482EFF7B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12F6720-85AD-43D9-B488-2D4903CE202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CC57472-1A67-4155-8A25-354D74F700F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2101F30-16B7-4726-AD7F-3155FB24619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A662B0E-5C79-479E-BD1B-9417D4A86D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421" name="楕円 420">
          <a:extLst>
            <a:ext uri="{FF2B5EF4-FFF2-40B4-BE49-F238E27FC236}">
              <a16:creationId xmlns:a16="http://schemas.microsoft.com/office/drawing/2014/main" id="{6B98D875-1D45-4FC3-8A73-AC3FE2D130F6}"/>
            </a:ext>
          </a:extLst>
        </xdr:cNvPr>
        <xdr:cNvSpPr/>
      </xdr:nvSpPr>
      <xdr:spPr>
        <a:xfrm>
          <a:off x="4584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40113</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1197E636-E6BF-4EB7-8699-8573BF22908C}"/>
            </a:ext>
          </a:extLst>
        </xdr:cNvPr>
        <xdr:cNvSpPr txBox="1"/>
      </xdr:nvSpPr>
      <xdr:spPr>
        <a:xfrm>
          <a:off x="4673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423" name="楕円 422">
          <a:extLst>
            <a:ext uri="{FF2B5EF4-FFF2-40B4-BE49-F238E27FC236}">
              <a16:creationId xmlns:a16="http://schemas.microsoft.com/office/drawing/2014/main" id="{4369A183-64BA-4A44-889C-66FFBD701D20}"/>
            </a:ext>
          </a:extLst>
        </xdr:cNvPr>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32113</xdr:rowOff>
    </xdr:from>
    <xdr:to>
      <xdr:col>24</xdr:col>
      <xdr:colOff>63500</xdr:colOff>
      <xdr:row>104</xdr:row>
      <xdr:rowOff>68036</xdr:rowOff>
    </xdr:to>
    <xdr:cxnSp macro="">
      <xdr:nvCxnSpPr>
        <xdr:cNvPr id="424" name="直線コネクタ 423">
          <a:extLst>
            <a:ext uri="{FF2B5EF4-FFF2-40B4-BE49-F238E27FC236}">
              <a16:creationId xmlns:a16="http://schemas.microsoft.com/office/drawing/2014/main" id="{F932E7D8-E84C-4205-B5E0-0331E0B7069B}"/>
            </a:ext>
          </a:extLst>
        </xdr:cNvPr>
        <xdr:cNvCxnSpPr/>
      </xdr:nvCxnSpPr>
      <xdr:spPr>
        <a:xfrm>
          <a:off x="3797300" y="178629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126637</xdr:rowOff>
    </xdr:from>
    <xdr:to>
      <xdr:col>15</xdr:col>
      <xdr:colOff>101600</xdr:colOff>
      <xdr:row>104</xdr:row>
      <xdr:rowOff>56787</xdr:rowOff>
    </xdr:to>
    <xdr:sp macro="" textlink="">
      <xdr:nvSpPr>
        <xdr:cNvPr id="425" name="楕円 424">
          <a:extLst>
            <a:ext uri="{FF2B5EF4-FFF2-40B4-BE49-F238E27FC236}">
              <a16:creationId xmlns:a16="http://schemas.microsoft.com/office/drawing/2014/main" id="{881FDE68-A1EB-4170-95F2-36E1FB4A424F}"/>
            </a:ext>
          </a:extLst>
        </xdr:cNvPr>
        <xdr:cNvSpPr/>
      </xdr:nvSpPr>
      <xdr:spPr>
        <a:xfrm>
          <a:off x="2857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xdr:rowOff>
    </xdr:from>
    <xdr:to>
      <xdr:col>19</xdr:col>
      <xdr:colOff>177800</xdr:colOff>
      <xdr:row>104</xdr:row>
      <xdr:rowOff>32113</xdr:rowOff>
    </xdr:to>
    <xdr:cxnSp macro="">
      <xdr:nvCxnSpPr>
        <xdr:cNvPr id="426" name="直線コネクタ 425">
          <a:extLst>
            <a:ext uri="{FF2B5EF4-FFF2-40B4-BE49-F238E27FC236}">
              <a16:creationId xmlns:a16="http://schemas.microsoft.com/office/drawing/2014/main" id="{B180C80F-72C9-4330-BB99-11E193FA4D94}"/>
            </a:ext>
          </a:extLst>
        </xdr:cNvPr>
        <xdr:cNvCxnSpPr/>
      </xdr:nvCxnSpPr>
      <xdr:spPr>
        <a:xfrm>
          <a:off x="2908300" y="178367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154395</xdr:rowOff>
    </xdr:from>
    <xdr:to>
      <xdr:col>10</xdr:col>
      <xdr:colOff>165100</xdr:colOff>
      <xdr:row>104</xdr:row>
      <xdr:rowOff>84545</xdr:rowOff>
    </xdr:to>
    <xdr:sp macro="" textlink="">
      <xdr:nvSpPr>
        <xdr:cNvPr id="427" name="楕円 426">
          <a:extLst>
            <a:ext uri="{FF2B5EF4-FFF2-40B4-BE49-F238E27FC236}">
              <a16:creationId xmlns:a16="http://schemas.microsoft.com/office/drawing/2014/main" id="{C45CBBAE-C662-4CFE-B6D2-17C170B2B43C}"/>
            </a:ext>
          </a:extLst>
        </xdr:cNvPr>
        <xdr:cNvSpPr/>
      </xdr:nvSpPr>
      <xdr:spPr>
        <a:xfrm>
          <a:off x="1968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xdr:rowOff>
    </xdr:from>
    <xdr:to>
      <xdr:col>15</xdr:col>
      <xdr:colOff>50800</xdr:colOff>
      <xdr:row>104</xdr:row>
      <xdr:rowOff>33745</xdr:rowOff>
    </xdr:to>
    <xdr:cxnSp macro="">
      <xdr:nvCxnSpPr>
        <xdr:cNvPr id="428" name="直線コネクタ 427">
          <a:extLst>
            <a:ext uri="{FF2B5EF4-FFF2-40B4-BE49-F238E27FC236}">
              <a16:creationId xmlns:a16="http://schemas.microsoft.com/office/drawing/2014/main" id="{67687C85-B05C-46D0-905D-95C25FA0F51A}"/>
            </a:ext>
          </a:extLst>
        </xdr:cNvPr>
        <xdr:cNvCxnSpPr/>
      </xdr:nvCxnSpPr>
      <xdr:spPr>
        <a:xfrm flipV="1">
          <a:off x="2019300" y="178367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2539</xdr:rowOff>
    </xdr:from>
    <xdr:to>
      <xdr:col>6</xdr:col>
      <xdr:colOff>38100</xdr:colOff>
      <xdr:row>104</xdr:row>
      <xdr:rowOff>104139</xdr:rowOff>
    </xdr:to>
    <xdr:sp macro="" textlink="">
      <xdr:nvSpPr>
        <xdr:cNvPr id="429" name="楕円 428">
          <a:extLst>
            <a:ext uri="{FF2B5EF4-FFF2-40B4-BE49-F238E27FC236}">
              <a16:creationId xmlns:a16="http://schemas.microsoft.com/office/drawing/2014/main" id="{ECCBFCEF-B71A-4116-BC3D-2D9AAADC9EFA}"/>
            </a:ext>
          </a:extLst>
        </xdr:cNvPr>
        <xdr:cNvSpPr/>
      </xdr:nvSpPr>
      <xdr:spPr>
        <a:xfrm>
          <a:off x="1079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33745</xdr:rowOff>
    </xdr:from>
    <xdr:to>
      <xdr:col>10</xdr:col>
      <xdr:colOff>114300</xdr:colOff>
      <xdr:row>104</xdr:row>
      <xdr:rowOff>53339</xdr:rowOff>
    </xdr:to>
    <xdr:cxnSp macro="">
      <xdr:nvCxnSpPr>
        <xdr:cNvPr id="430" name="直線コネクタ 429">
          <a:extLst>
            <a:ext uri="{FF2B5EF4-FFF2-40B4-BE49-F238E27FC236}">
              <a16:creationId xmlns:a16="http://schemas.microsoft.com/office/drawing/2014/main" id="{274F8ACD-2923-46AC-83C7-2052FF391468}"/>
            </a:ext>
          </a:extLst>
        </xdr:cNvPr>
        <xdr:cNvCxnSpPr/>
      </xdr:nvCxnSpPr>
      <xdr:spPr>
        <a:xfrm flipV="1">
          <a:off x="1130300" y="178645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431" name="n_1aveValue【港湾・漁港】&#10;有形固定資産減価償却率">
          <a:extLst>
            <a:ext uri="{FF2B5EF4-FFF2-40B4-BE49-F238E27FC236}">
              <a16:creationId xmlns:a16="http://schemas.microsoft.com/office/drawing/2014/main" id="{86E9A0AF-E680-4E42-B586-7AC5E6CFCDFE}"/>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32" name="n_2aveValue【港湾・漁港】&#10;有形固定資産減価償却率">
          <a:extLst>
            <a:ext uri="{FF2B5EF4-FFF2-40B4-BE49-F238E27FC236}">
              <a16:creationId xmlns:a16="http://schemas.microsoft.com/office/drawing/2014/main" id="{475A5323-9309-48BD-9270-9137A454F3D6}"/>
            </a:ext>
          </a:extLst>
        </xdr:cNvPr>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44648</xdr:rowOff>
    </xdr:from>
    <xdr:ext cx="405111" cy="259045"/>
    <xdr:sp macro="" textlink="">
      <xdr:nvSpPr>
        <xdr:cNvPr id="433" name="n_3aveValue【港湾・漁港】&#10;有形固定資産減価償却率">
          <a:extLst>
            <a:ext uri="{FF2B5EF4-FFF2-40B4-BE49-F238E27FC236}">
              <a16:creationId xmlns:a16="http://schemas.microsoft.com/office/drawing/2014/main" id="{67474AA4-A79C-4E92-A360-32A269E51B67}"/>
            </a:ext>
          </a:extLst>
        </xdr:cNvPr>
        <xdr:cNvSpPr txBox="1"/>
      </xdr:nvSpPr>
      <xdr:spPr>
        <a:xfrm>
          <a:off x="1816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29953</xdr:rowOff>
    </xdr:from>
    <xdr:ext cx="405111" cy="259045"/>
    <xdr:sp macro="" textlink="">
      <xdr:nvSpPr>
        <xdr:cNvPr id="434" name="n_4aveValue【港湾・漁港】&#10;有形固定資産減価償却率">
          <a:extLst>
            <a:ext uri="{FF2B5EF4-FFF2-40B4-BE49-F238E27FC236}">
              <a16:creationId xmlns:a16="http://schemas.microsoft.com/office/drawing/2014/main" id="{F6E0517D-DF1E-40A2-A743-208D4B5B68E0}"/>
            </a:ext>
          </a:extLst>
        </xdr:cNvPr>
        <xdr:cNvSpPr txBox="1"/>
      </xdr:nvSpPr>
      <xdr:spPr>
        <a:xfrm>
          <a:off x="927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74040</xdr:rowOff>
    </xdr:from>
    <xdr:ext cx="405111" cy="259045"/>
    <xdr:sp macro="" textlink="">
      <xdr:nvSpPr>
        <xdr:cNvPr id="435" name="n_1mainValue【港湾・漁港】&#10;有形固定資産減価償却率">
          <a:extLst>
            <a:ext uri="{FF2B5EF4-FFF2-40B4-BE49-F238E27FC236}">
              <a16:creationId xmlns:a16="http://schemas.microsoft.com/office/drawing/2014/main" id="{05605443-09A4-4AFA-A415-FC3246937A00}"/>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47914</xdr:rowOff>
    </xdr:from>
    <xdr:ext cx="405111" cy="259045"/>
    <xdr:sp macro="" textlink="">
      <xdr:nvSpPr>
        <xdr:cNvPr id="436" name="n_2mainValue【港湾・漁港】&#10;有形固定資産減価償却率">
          <a:extLst>
            <a:ext uri="{FF2B5EF4-FFF2-40B4-BE49-F238E27FC236}">
              <a16:creationId xmlns:a16="http://schemas.microsoft.com/office/drawing/2014/main" id="{729A49D8-A358-4507-9168-252DD1192EA9}"/>
            </a:ext>
          </a:extLst>
        </xdr:cNvPr>
        <xdr:cNvSpPr txBox="1"/>
      </xdr:nvSpPr>
      <xdr:spPr>
        <a:xfrm>
          <a:off x="2705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101072</xdr:rowOff>
    </xdr:from>
    <xdr:ext cx="405111" cy="259045"/>
    <xdr:sp macro="" textlink="">
      <xdr:nvSpPr>
        <xdr:cNvPr id="437" name="n_3mainValue【港湾・漁港】&#10;有形固定資産減価償却率">
          <a:extLst>
            <a:ext uri="{FF2B5EF4-FFF2-40B4-BE49-F238E27FC236}">
              <a16:creationId xmlns:a16="http://schemas.microsoft.com/office/drawing/2014/main" id="{5692825A-DFC9-43C7-A495-B0164DDF89F8}"/>
            </a:ext>
          </a:extLst>
        </xdr:cNvPr>
        <xdr:cNvSpPr txBox="1"/>
      </xdr:nvSpPr>
      <xdr:spPr>
        <a:xfrm>
          <a:off x="1816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8" name="n_4mainValue【港湾・漁港】&#10;有形固定資産減価償却率">
          <a:extLst>
            <a:ext uri="{FF2B5EF4-FFF2-40B4-BE49-F238E27FC236}">
              <a16:creationId xmlns:a16="http://schemas.microsoft.com/office/drawing/2014/main" id="{9A0F2BB1-9E8A-4863-B73D-856CCA62DB43}"/>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2A5E7571-B306-40B9-8524-D4450A74CBB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9D9E8B11-371E-4AA5-B47B-DF0E8E52D8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724DEA4-C4E8-4EAB-8219-2E7A1779B6B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CE484433-1226-449B-9020-B0F250E115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708391BD-F06F-4830-93C1-64BA01A504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14EC6E20-21E4-4BD9-9B35-EF92755FAA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E35655CA-EB49-4614-BFAB-0CCE258E30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64CDA624-D2E7-487B-BBE0-4DF7DF010B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6D315CAF-B358-4D8F-94B4-DB9DFE3785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5EB5377B-099C-4B93-B3B4-D31B59C67A9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C1B40750-0F18-4226-8250-B34DBBAD5FF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3E356AC0-460F-4443-9571-E43EA212F09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86FC3FC7-CF5C-40AD-BE29-F99FDB6D5F0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6CB1D67F-470E-4A80-9403-EBB61A187682}"/>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18AF11B9-BFF6-40CD-9C7A-C373FA1E3A1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427D8511-02AB-44A1-BE8B-61CED392BAC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A5653024-C3B2-4459-A09F-1728BAEF28B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2268165C-8DCA-4E86-9857-334D03D93C71}"/>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13DC06AA-491B-4FF2-B981-7828D6149C5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3143E0D8-A0AF-4508-A5AD-507144E3DC44}"/>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70894A8D-2AC4-484C-ADDC-B7DDF90F69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294FB1D5-1DB3-49A6-949D-220ACC769CA9}"/>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31B49FDD-EABF-4703-AF94-2D53976E1BB9}"/>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B846AF26-A4A6-470D-8F6E-AC598D941082}"/>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CCC0B20A-A740-4437-98BF-FD9A03DD3C44}"/>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CF0FCDC9-F26A-40AA-B7FE-D1FC4B0F4D20}"/>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9400FA13-E6FB-43D6-B761-284B98DAFB7D}"/>
            </a:ext>
          </a:extLst>
        </xdr:cNvPr>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2BAE25F3-58C2-49EB-9D81-454D31331D6A}"/>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159014</xdr:rowOff>
    </xdr:from>
    <xdr:to>
      <xdr:col>50</xdr:col>
      <xdr:colOff>165100</xdr:colOff>
      <xdr:row>107</xdr:row>
      <xdr:rowOff>89164</xdr:rowOff>
    </xdr:to>
    <xdr:sp macro="" textlink="">
      <xdr:nvSpPr>
        <xdr:cNvPr id="467" name="フローチャート: 判断 466">
          <a:extLst>
            <a:ext uri="{FF2B5EF4-FFF2-40B4-BE49-F238E27FC236}">
              <a16:creationId xmlns:a16="http://schemas.microsoft.com/office/drawing/2014/main" id="{4CBB4781-44AB-4C76-B6CF-FAF0C999D9BF}"/>
            </a:ext>
          </a:extLst>
        </xdr:cNvPr>
        <xdr:cNvSpPr/>
      </xdr:nvSpPr>
      <xdr:spPr>
        <a:xfrm>
          <a:off x="9588500" y="1833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118952</xdr:rowOff>
    </xdr:from>
    <xdr:to>
      <xdr:col>46</xdr:col>
      <xdr:colOff>38100</xdr:colOff>
      <xdr:row>107</xdr:row>
      <xdr:rowOff>49102</xdr:rowOff>
    </xdr:to>
    <xdr:sp macro="" textlink="">
      <xdr:nvSpPr>
        <xdr:cNvPr id="468" name="フローチャート: 判断 467">
          <a:extLst>
            <a:ext uri="{FF2B5EF4-FFF2-40B4-BE49-F238E27FC236}">
              <a16:creationId xmlns:a16="http://schemas.microsoft.com/office/drawing/2014/main" id="{F716C085-BCE7-4611-8762-98BB0157362A}"/>
            </a:ext>
          </a:extLst>
        </xdr:cNvPr>
        <xdr:cNvSpPr/>
      </xdr:nvSpPr>
      <xdr:spPr>
        <a:xfrm>
          <a:off x="8699500" y="182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164652</xdr:rowOff>
    </xdr:from>
    <xdr:to>
      <xdr:col>41</xdr:col>
      <xdr:colOff>101600</xdr:colOff>
      <xdr:row>107</xdr:row>
      <xdr:rowOff>94802</xdr:rowOff>
    </xdr:to>
    <xdr:sp macro="" textlink="">
      <xdr:nvSpPr>
        <xdr:cNvPr id="469" name="フローチャート: 判断 468">
          <a:extLst>
            <a:ext uri="{FF2B5EF4-FFF2-40B4-BE49-F238E27FC236}">
              <a16:creationId xmlns:a16="http://schemas.microsoft.com/office/drawing/2014/main" id="{CE9D7ABF-05A7-4660-A4D3-787D79F8B6E3}"/>
            </a:ext>
          </a:extLst>
        </xdr:cNvPr>
        <xdr:cNvSpPr/>
      </xdr:nvSpPr>
      <xdr:spPr>
        <a:xfrm>
          <a:off x="7810500" y="1833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27848</xdr:rowOff>
    </xdr:from>
    <xdr:to>
      <xdr:col>36</xdr:col>
      <xdr:colOff>165100</xdr:colOff>
      <xdr:row>107</xdr:row>
      <xdr:rowOff>129448</xdr:rowOff>
    </xdr:to>
    <xdr:sp macro="" textlink="">
      <xdr:nvSpPr>
        <xdr:cNvPr id="470" name="フローチャート: 判断 469">
          <a:extLst>
            <a:ext uri="{FF2B5EF4-FFF2-40B4-BE49-F238E27FC236}">
              <a16:creationId xmlns:a16="http://schemas.microsoft.com/office/drawing/2014/main" id="{0FFCE0FB-CB91-4C37-892E-E30E79C548AA}"/>
            </a:ext>
          </a:extLst>
        </xdr:cNvPr>
        <xdr:cNvSpPr/>
      </xdr:nvSpPr>
      <xdr:spPr>
        <a:xfrm>
          <a:off x="6921500" y="183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2AF8190-FC4B-494C-B802-691AA10B0CA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93AE7B8-CAAB-419D-B8C5-647E929D467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63B6B7E-28F5-4838-A787-188666C3C4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3CDBDFA-5616-409E-A3FC-7BE18873AC1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4A52026-C70F-4C64-8B3C-552EF046169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117459</xdr:rowOff>
    </xdr:from>
    <xdr:to>
      <xdr:col>55</xdr:col>
      <xdr:colOff>50800</xdr:colOff>
      <xdr:row>102</xdr:row>
      <xdr:rowOff>47609</xdr:rowOff>
    </xdr:to>
    <xdr:sp macro="" textlink="">
      <xdr:nvSpPr>
        <xdr:cNvPr id="476" name="楕円 475">
          <a:extLst>
            <a:ext uri="{FF2B5EF4-FFF2-40B4-BE49-F238E27FC236}">
              <a16:creationId xmlns:a16="http://schemas.microsoft.com/office/drawing/2014/main" id="{673E979D-0C0F-40CD-945B-981727B0A384}"/>
            </a:ext>
          </a:extLst>
        </xdr:cNvPr>
        <xdr:cNvSpPr/>
      </xdr:nvSpPr>
      <xdr:spPr>
        <a:xfrm>
          <a:off x="10426700" y="174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140336</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C57DA9AA-C9AC-45AA-A363-3BE52DAAFD47}"/>
            </a:ext>
          </a:extLst>
        </xdr:cNvPr>
        <xdr:cNvSpPr txBox="1"/>
      </xdr:nvSpPr>
      <xdr:spPr>
        <a:xfrm>
          <a:off x="10515600" y="172853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127815</xdr:rowOff>
    </xdr:from>
    <xdr:to>
      <xdr:col>50</xdr:col>
      <xdr:colOff>165100</xdr:colOff>
      <xdr:row>102</xdr:row>
      <xdr:rowOff>57965</xdr:rowOff>
    </xdr:to>
    <xdr:sp macro="" textlink="">
      <xdr:nvSpPr>
        <xdr:cNvPr id="478" name="楕円 477">
          <a:extLst>
            <a:ext uri="{FF2B5EF4-FFF2-40B4-BE49-F238E27FC236}">
              <a16:creationId xmlns:a16="http://schemas.microsoft.com/office/drawing/2014/main" id="{4055D730-E2E0-4A71-A8D7-FF1DA4B268D1}"/>
            </a:ext>
          </a:extLst>
        </xdr:cNvPr>
        <xdr:cNvSpPr/>
      </xdr:nvSpPr>
      <xdr:spPr>
        <a:xfrm>
          <a:off x="9588500" y="17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168259</xdr:rowOff>
    </xdr:from>
    <xdr:to>
      <xdr:col>55</xdr:col>
      <xdr:colOff>0</xdr:colOff>
      <xdr:row>102</xdr:row>
      <xdr:rowOff>7165</xdr:rowOff>
    </xdr:to>
    <xdr:cxnSp macro="">
      <xdr:nvCxnSpPr>
        <xdr:cNvPr id="479" name="直線コネクタ 478">
          <a:extLst>
            <a:ext uri="{FF2B5EF4-FFF2-40B4-BE49-F238E27FC236}">
              <a16:creationId xmlns:a16="http://schemas.microsoft.com/office/drawing/2014/main" id="{058DEDCE-0091-45C6-9511-A070277FBD2D}"/>
            </a:ext>
          </a:extLst>
        </xdr:cNvPr>
        <xdr:cNvCxnSpPr/>
      </xdr:nvCxnSpPr>
      <xdr:spPr>
        <a:xfrm flipV="1">
          <a:off x="9639300" y="17484709"/>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166750</xdr:rowOff>
    </xdr:from>
    <xdr:to>
      <xdr:col>46</xdr:col>
      <xdr:colOff>38100</xdr:colOff>
      <xdr:row>102</xdr:row>
      <xdr:rowOff>96900</xdr:rowOff>
    </xdr:to>
    <xdr:sp macro="" textlink="">
      <xdr:nvSpPr>
        <xdr:cNvPr id="480" name="楕円 479">
          <a:extLst>
            <a:ext uri="{FF2B5EF4-FFF2-40B4-BE49-F238E27FC236}">
              <a16:creationId xmlns:a16="http://schemas.microsoft.com/office/drawing/2014/main" id="{6D3E007A-F5D7-4A92-9F91-1E4C6B870721}"/>
            </a:ext>
          </a:extLst>
        </xdr:cNvPr>
        <xdr:cNvSpPr/>
      </xdr:nvSpPr>
      <xdr:spPr>
        <a:xfrm>
          <a:off x="8699500" y="174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7165</xdr:rowOff>
    </xdr:from>
    <xdr:to>
      <xdr:col>50</xdr:col>
      <xdr:colOff>114300</xdr:colOff>
      <xdr:row>102</xdr:row>
      <xdr:rowOff>46100</xdr:rowOff>
    </xdr:to>
    <xdr:cxnSp macro="">
      <xdr:nvCxnSpPr>
        <xdr:cNvPr id="481" name="直線コネクタ 480">
          <a:extLst>
            <a:ext uri="{FF2B5EF4-FFF2-40B4-BE49-F238E27FC236}">
              <a16:creationId xmlns:a16="http://schemas.microsoft.com/office/drawing/2014/main" id="{18E9C4BC-0383-4637-AC52-FE852CC91CD8}"/>
            </a:ext>
          </a:extLst>
        </xdr:cNvPr>
        <xdr:cNvCxnSpPr/>
      </xdr:nvCxnSpPr>
      <xdr:spPr>
        <a:xfrm flipV="1">
          <a:off x="8750300" y="17495065"/>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53403</xdr:rowOff>
    </xdr:from>
    <xdr:to>
      <xdr:col>41</xdr:col>
      <xdr:colOff>101600</xdr:colOff>
      <xdr:row>103</xdr:row>
      <xdr:rowOff>155003</xdr:rowOff>
    </xdr:to>
    <xdr:sp macro="" textlink="">
      <xdr:nvSpPr>
        <xdr:cNvPr id="482" name="楕円 481">
          <a:extLst>
            <a:ext uri="{FF2B5EF4-FFF2-40B4-BE49-F238E27FC236}">
              <a16:creationId xmlns:a16="http://schemas.microsoft.com/office/drawing/2014/main" id="{2C0AEE1E-FD5C-455B-BF61-F7498202607F}"/>
            </a:ext>
          </a:extLst>
        </xdr:cNvPr>
        <xdr:cNvSpPr/>
      </xdr:nvSpPr>
      <xdr:spPr>
        <a:xfrm>
          <a:off x="7810500" y="177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46100</xdr:rowOff>
    </xdr:from>
    <xdr:to>
      <xdr:col>45</xdr:col>
      <xdr:colOff>177800</xdr:colOff>
      <xdr:row>103</xdr:row>
      <xdr:rowOff>104203</xdr:rowOff>
    </xdr:to>
    <xdr:cxnSp macro="">
      <xdr:nvCxnSpPr>
        <xdr:cNvPr id="483" name="直線コネクタ 482">
          <a:extLst>
            <a:ext uri="{FF2B5EF4-FFF2-40B4-BE49-F238E27FC236}">
              <a16:creationId xmlns:a16="http://schemas.microsoft.com/office/drawing/2014/main" id="{1B113E39-A0D5-4EB5-83EA-E8450701FAFC}"/>
            </a:ext>
          </a:extLst>
        </xdr:cNvPr>
        <xdr:cNvCxnSpPr/>
      </xdr:nvCxnSpPr>
      <xdr:spPr>
        <a:xfrm flipV="1">
          <a:off x="7861300" y="17534000"/>
          <a:ext cx="889000" cy="2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115297</xdr:rowOff>
    </xdr:from>
    <xdr:to>
      <xdr:col>36</xdr:col>
      <xdr:colOff>165100</xdr:colOff>
      <xdr:row>104</xdr:row>
      <xdr:rowOff>45447</xdr:rowOff>
    </xdr:to>
    <xdr:sp macro="" textlink="">
      <xdr:nvSpPr>
        <xdr:cNvPr id="484" name="楕円 483">
          <a:extLst>
            <a:ext uri="{FF2B5EF4-FFF2-40B4-BE49-F238E27FC236}">
              <a16:creationId xmlns:a16="http://schemas.microsoft.com/office/drawing/2014/main" id="{1098C374-4E69-4B8F-BAD0-2A0FED5A6B1A}"/>
            </a:ext>
          </a:extLst>
        </xdr:cNvPr>
        <xdr:cNvSpPr/>
      </xdr:nvSpPr>
      <xdr:spPr>
        <a:xfrm>
          <a:off x="6921500" y="177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104203</xdr:rowOff>
    </xdr:from>
    <xdr:to>
      <xdr:col>41</xdr:col>
      <xdr:colOff>50800</xdr:colOff>
      <xdr:row>103</xdr:row>
      <xdr:rowOff>166097</xdr:rowOff>
    </xdr:to>
    <xdr:cxnSp macro="">
      <xdr:nvCxnSpPr>
        <xdr:cNvPr id="485" name="直線コネクタ 484">
          <a:extLst>
            <a:ext uri="{FF2B5EF4-FFF2-40B4-BE49-F238E27FC236}">
              <a16:creationId xmlns:a16="http://schemas.microsoft.com/office/drawing/2014/main" id="{C238053A-D5BA-45E4-BCC3-FD771FCCAF2B}"/>
            </a:ext>
          </a:extLst>
        </xdr:cNvPr>
        <xdr:cNvCxnSpPr/>
      </xdr:nvCxnSpPr>
      <xdr:spPr>
        <a:xfrm flipV="1">
          <a:off x="6972300" y="17763553"/>
          <a:ext cx="889000" cy="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80291</xdr:rowOff>
    </xdr:from>
    <xdr:ext cx="599010" cy="259045"/>
    <xdr:sp macro="" textlink="">
      <xdr:nvSpPr>
        <xdr:cNvPr id="486" name="n_1aveValue【港湾・漁港】&#10;一人当たり有形固定資産（償却資産）額">
          <a:extLst>
            <a:ext uri="{FF2B5EF4-FFF2-40B4-BE49-F238E27FC236}">
              <a16:creationId xmlns:a16="http://schemas.microsoft.com/office/drawing/2014/main" id="{E1616409-1A84-4BDA-9AE7-F4A5BDC3D1FC}"/>
            </a:ext>
          </a:extLst>
        </xdr:cNvPr>
        <xdr:cNvSpPr txBox="1"/>
      </xdr:nvSpPr>
      <xdr:spPr>
        <a:xfrm>
          <a:off x="9327095" y="1842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40229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67338531-D012-4B23-94BD-6BCACC965BA1}"/>
            </a:ext>
          </a:extLst>
        </xdr:cNvPr>
        <xdr:cNvSpPr txBox="1"/>
      </xdr:nvSpPr>
      <xdr:spPr>
        <a:xfrm>
          <a:off x="8405205" y="18385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85929</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C4AD2548-754D-4B1F-94B5-A17A18458BD3}"/>
            </a:ext>
          </a:extLst>
        </xdr:cNvPr>
        <xdr:cNvSpPr txBox="1"/>
      </xdr:nvSpPr>
      <xdr:spPr>
        <a:xfrm>
          <a:off x="7561795" y="1843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120575</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2F36EA5C-04B9-400B-AD34-7B98FF774335}"/>
            </a:ext>
          </a:extLst>
        </xdr:cNvPr>
        <xdr:cNvSpPr txBox="1"/>
      </xdr:nvSpPr>
      <xdr:spPr>
        <a:xfrm>
          <a:off x="6672795" y="1846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74492</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11E77BF2-69E7-4153-BD21-93E4FFAAD579}"/>
            </a:ext>
          </a:extLst>
        </xdr:cNvPr>
        <xdr:cNvSpPr txBox="1"/>
      </xdr:nvSpPr>
      <xdr:spPr>
        <a:xfrm>
          <a:off x="9281505" y="17219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113427</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4903D127-B8CD-429A-A0F4-9BDDB4E0A0A2}"/>
            </a:ext>
          </a:extLst>
        </xdr:cNvPr>
        <xdr:cNvSpPr txBox="1"/>
      </xdr:nvSpPr>
      <xdr:spPr>
        <a:xfrm>
          <a:off x="8405205" y="17258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80</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EB61373F-82E7-44BA-BAAB-6F4472C3598D}"/>
            </a:ext>
          </a:extLst>
        </xdr:cNvPr>
        <xdr:cNvSpPr txBox="1"/>
      </xdr:nvSpPr>
      <xdr:spPr>
        <a:xfrm>
          <a:off x="7516205" y="17487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61974</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20A024AC-F614-41BC-BB4B-FB1EE630C4A7}"/>
            </a:ext>
          </a:extLst>
        </xdr:cNvPr>
        <xdr:cNvSpPr txBox="1"/>
      </xdr:nvSpPr>
      <xdr:spPr>
        <a:xfrm>
          <a:off x="6627205" y="175498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D63A0CF5-A7C2-49D7-8519-C99103F882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A972417C-4562-4610-9719-F0FA58FADD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6D0D72EA-AE11-4B30-8075-DDEC750F02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D61000B1-2161-4E75-A8F1-7B83CB27D5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B74D59D-39A7-44ED-91FE-B0C984A108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55474A8F-3A66-4230-82A2-CBB1B6EB145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BF6F757A-2E4F-4395-AEA1-483A17496B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275A6E10-5DEE-4A1E-845D-653EF42B42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7897960E-4943-4B1A-9701-52582718F7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3B380C1-27DE-4ED0-9105-424DFFB682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95C63FDB-41BB-4CF2-A158-61EE7B77389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D8F10025-701F-418D-BDCB-7AA44513AA2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1AE23A7-156B-4BC1-9100-C5D73E7F884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E9EA70B0-E080-4537-B728-719F03802D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40E82016-80C3-4411-914A-64C7A9B104A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CE84D228-48CE-4F29-AD96-B8C09104FEF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3C43205F-C16A-4504-98B9-F1E9CC33609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8525D29C-6CB7-482B-9114-FF900C2EFE0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B08C8893-C865-4DF7-93C5-0D9EBF77FBD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E1728774-28FB-45A2-A337-C516B8CDA9A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645B37AE-3A09-4BDA-BBD9-50E1B7FC35C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ED8D4334-9E07-4445-A05F-8B3AB8C413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7B7373AC-EC60-446D-AEF2-F2CC2055C23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4A615F42-76D4-46F1-ACDC-256A98F3494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88F0B97E-458C-423E-BFE2-C0513DF1F5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31BE6D7C-A65F-446B-8AAC-1A72BCBDAE74}"/>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F7E2E0A1-FD1D-4BF9-AF9E-A766C2CE37D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BDEC956F-CA8A-4B36-883B-D90411ECA36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8AB95E70-89B2-4AEE-AFBA-0836309C43BB}"/>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096F9E74-4A03-411F-94BF-0B6861768981}"/>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33899651-77BE-498F-9467-2D1C6F9285BD}"/>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4477D12E-46FD-4ACF-9A56-F752B38460AA}"/>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526" name="フローチャート: 判断 525">
          <a:extLst>
            <a:ext uri="{FF2B5EF4-FFF2-40B4-BE49-F238E27FC236}">
              <a16:creationId xmlns:a16="http://schemas.microsoft.com/office/drawing/2014/main" id="{1CCD9850-D69C-406D-9ED3-D720A9F3378D}"/>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527" name="フローチャート: 判断 526">
          <a:extLst>
            <a:ext uri="{FF2B5EF4-FFF2-40B4-BE49-F238E27FC236}">
              <a16:creationId xmlns:a16="http://schemas.microsoft.com/office/drawing/2014/main" id="{F79F2C7C-DD14-4042-B588-A34E90716E9E}"/>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528" name="フローチャート: 判断 527">
          <a:extLst>
            <a:ext uri="{FF2B5EF4-FFF2-40B4-BE49-F238E27FC236}">
              <a16:creationId xmlns:a16="http://schemas.microsoft.com/office/drawing/2014/main" id="{D65CB709-D560-4696-ADA4-B2C2A1F6C019}"/>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529" name="フローチャート: 判断 528">
          <a:extLst>
            <a:ext uri="{FF2B5EF4-FFF2-40B4-BE49-F238E27FC236}">
              <a16:creationId xmlns:a16="http://schemas.microsoft.com/office/drawing/2014/main" id="{1F60E2ED-D2A4-489E-8FAE-FA41FEC73C46}"/>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F67C042-D923-4879-87CC-D7C8A0348B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10D8A3E-E247-495B-A980-5A29EEA8579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53BDE0E-DDFE-4573-B5C4-C15C5559E9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5DDABDD-974D-46F7-88F3-A999083634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8BA3A09-FAA7-41F8-96F1-0BC77621A4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535" name="楕円 534">
          <a:extLst>
            <a:ext uri="{FF2B5EF4-FFF2-40B4-BE49-F238E27FC236}">
              <a16:creationId xmlns:a16="http://schemas.microsoft.com/office/drawing/2014/main" id="{4D4CEDD7-03F4-47BC-ACC2-BB68A48AB0A2}"/>
            </a:ext>
          </a:extLst>
        </xdr:cNvPr>
        <xdr:cNvSpPr/>
      </xdr:nvSpPr>
      <xdr:spPr>
        <a:xfrm>
          <a:off x="16268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85470</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BDD08B67-F201-4899-AC92-D93B986A907B}"/>
            </a:ext>
          </a:extLst>
        </xdr:cNvPr>
        <xdr:cNvSpPr txBox="1"/>
      </xdr:nvSpPr>
      <xdr:spPr>
        <a:xfrm>
          <a:off x="16357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67854</xdr:rowOff>
    </xdr:from>
    <xdr:to>
      <xdr:col>81</xdr:col>
      <xdr:colOff>101600</xdr:colOff>
      <xdr:row>38</xdr:row>
      <xdr:rowOff>169454</xdr:rowOff>
    </xdr:to>
    <xdr:sp macro="" textlink="">
      <xdr:nvSpPr>
        <xdr:cNvPr id="537" name="楕円 536">
          <a:extLst>
            <a:ext uri="{FF2B5EF4-FFF2-40B4-BE49-F238E27FC236}">
              <a16:creationId xmlns:a16="http://schemas.microsoft.com/office/drawing/2014/main" id="{8F950AC3-6010-4072-85F6-E07D07E90719}"/>
            </a:ext>
          </a:extLst>
        </xdr:cNvPr>
        <xdr:cNvSpPr/>
      </xdr:nvSpPr>
      <xdr:spPr>
        <a:xfrm>
          <a:off x="15430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118654</xdr:rowOff>
    </xdr:from>
    <xdr:to>
      <xdr:col>85</xdr:col>
      <xdr:colOff>127000</xdr:colOff>
      <xdr:row>38</xdr:row>
      <xdr:rowOff>157843</xdr:rowOff>
    </xdr:to>
    <xdr:cxnSp macro="">
      <xdr:nvCxnSpPr>
        <xdr:cNvPr id="538" name="直線コネクタ 537">
          <a:extLst>
            <a:ext uri="{FF2B5EF4-FFF2-40B4-BE49-F238E27FC236}">
              <a16:creationId xmlns:a16="http://schemas.microsoft.com/office/drawing/2014/main" id="{4E3EEDDE-D9BD-40D7-A800-F67E605DC562}"/>
            </a:ext>
          </a:extLst>
        </xdr:cNvPr>
        <xdr:cNvCxnSpPr/>
      </xdr:nvCxnSpPr>
      <xdr:spPr>
        <a:xfrm>
          <a:off x="15481300" y="66337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38463</xdr:rowOff>
    </xdr:from>
    <xdr:to>
      <xdr:col>76</xdr:col>
      <xdr:colOff>165100</xdr:colOff>
      <xdr:row>38</xdr:row>
      <xdr:rowOff>140063</xdr:rowOff>
    </xdr:to>
    <xdr:sp macro="" textlink="">
      <xdr:nvSpPr>
        <xdr:cNvPr id="539" name="楕円 538">
          <a:extLst>
            <a:ext uri="{FF2B5EF4-FFF2-40B4-BE49-F238E27FC236}">
              <a16:creationId xmlns:a16="http://schemas.microsoft.com/office/drawing/2014/main" id="{7CCBB8C1-21FC-4D87-94D8-C409DED9362F}"/>
            </a:ext>
          </a:extLst>
        </xdr:cNvPr>
        <xdr:cNvSpPr/>
      </xdr:nvSpPr>
      <xdr:spPr>
        <a:xfrm>
          <a:off x="14541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89263</xdr:rowOff>
    </xdr:from>
    <xdr:to>
      <xdr:col>81</xdr:col>
      <xdr:colOff>50800</xdr:colOff>
      <xdr:row>38</xdr:row>
      <xdr:rowOff>118654</xdr:rowOff>
    </xdr:to>
    <xdr:cxnSp macro="">
      <xdr:nvCxnSpPr>
        <xdr:cNvPr id="540" name="直線コネクタ 539">
          <a:extLst>
            <a:ext uri="{FF2B5EF4-FFF2-40B4-BE49-F238E27FC236}">
              <a16:creationId xmlns:a16="http://schemas.microsoft.com/office/drawing/2014/main" id="{892C139B-4D3C-43FE-8681-8A89BF0A72C9}"/>
            </a:ext>
          </a:extLst>
        </xdr:cNvPr>
        <xdr:cNvCxnSpPr/>
      </xdr:nvCxnSpPr>
      <xdr:spPr>
        <a:xfrm>
          <a:off x="14592300" y="66043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169091</xdr:rowOff>
    </xdr:from>
    <xdr:to>
      <xdr:col>72</xdr:col>
      <xdr:colOff>38100</xdr:colOff>
      <xdr:row>38</xdr:row>
      <xdr:rowOff>99241</xdr:rowOff>
    </xdr:to>
    <xdr:sp macro="" textlink="">
      <xdr:nvSpPr>
        <xdr:cNvPr id="541" name="楕円 540">
          <a:extLst>
            <a:ext uri="{FF2B5EF4-FFF2-40B4-BE49-F238E27FC236}">
              <a16:creationId xmlns:a16="http://schemas.microsoft.com/office/drawing/2014/main" id="{9E8D6B4E-00D2-4D44-8F94-6CD52287C7AD}"/>
            </a:ext>
          </a:extLst>
        </xdr:cNvPr>
        <xdr:cNvSpPr/>
      </xdr:nvSpPr>
      <xdr:spPr>
        <a:xfrm>
          <a:off x="13652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48441</xdr:rowOff>
    </xdr:from>
    <xdr:to>
      <xdr:col>76</xdr:col>
      <xdr:colOff>114300</xdr:colOff>
      <xdr:row>38</xdr:row>
      <xdr:rowOff>89263</xdr:rowOff>
    </xdr:to>
    <xdr:cxnSp macro="">
      <xdr:nvCxnSpPr>
        <xdr:cNvPr id="542" name="直線コネクタ 541">
          <a:extLst>
            <a:ext uri="{FF2B5EF4-FFF2-40B4-BE49-F238E27FC236}">
              <a16:creationId xmlns:a16="http://schemas.microsoft.com/office/drawing/2014/main" id="{8C4E0AA2-3778-4B91-A09E-7D11AE9FAD6C}"/>
            </a:ext>
          </a:extLst>
        </xdr:cNvPr>
        <xdr:cNvCxnSpPr/>
      </xdr:nvCxnSpPr>
      <xdr:spPr>
        <a:xfrm>
          <a:off x="13703300" y="656354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133169</xdr:rowOff>
    </xdr:from>
    <xdr:to>
      <xdr:col>67</xdr:col>
      <xdr:colOff>101600</xdr:colOff>
      <xdr:row>38</xdr:row>
      <xdr:rowOff>63319</xdr:rowOff>
    </xdr:to>
    <xdr:sp macro="" textlink="">
      <xdr:nvSpPr>
        <xdr:cNvPr id="543" name="楕円 542">
          <a:extLst>
            <a:ext uri="{FF2B5EF4-FFF2-40B4-BE49-F238E27FC236}">
              <a16:creationId xmlns:a16="http://schemas.microsoft.com/office/drawing/2014/main" id="{8AC72202-ECED-4E69-A55A-221DB909DF42}"/>
            </a:ext>
          </a:extLst>
        </xdr:cNvPr>
        <xdr:cNvSpPr/>
      </xdr:nvSpPr>
      <xdr:spPr>
        <a:xfrm>
          <a:off x="12763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12519</xdr:rowOff>
    </xdr:from>
    <xdr:to>
      <xdr:col>71</xdr:col>
      <xdr:colOff>177800</xdr:colOff>
      <xdr:row>38</xdr:row>
      <xdr:rowOff>48441</xdr:rowOff>
    </xdr:to>
    <xdr:cxnSp macro="">
      <xdr:nvCxnSpPr>
        <xdr:cNvPr id="544" name="直線コネクタ 543">
          <a:extLst>
            <a:ext uri="{FF2B5EF4-FFF2-40B4-BE49-F238E27FC236}">
              <a16:creationId xmlns:a16="http://schemas.microsoft.com/office/drawing/2014/main" id="{6761D840-31D7-4EF3-9A43-48928925C2B5}"/>
            </a:ext>
          </a:extLst>
        </xdr:cNvPr>
        <xdr:cNvCxnSpPr/>
      </xdr:nvCxnSpPr>
      <xdr:spPr>
        <a:xfrm>
          <a:off x="12814300" y="65276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35E6CC21-20A4-40E2-92E9-52B28DABD11A}"/>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F4C971BC-B31A-42CB-9DED-8315397466C6}"/>
            </a:ext>
          </a:extLst>
        </xdr:cNvPr>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2AF4C727-2795-4A66-B0C5-60DB6A75D01A}"/>
            </a:ext>
          </a:extLst>
        </xdr:cNvPr>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2D7AABAB-6A5B-4A12-A2C8-9CCF7DA9E2BE}"/>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160581</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C3598621-46A6-407E-B647-5746329F5946}"/>
            </a:ext>
          </a:extLst>
        </xdr:cNvPr>
        <xdr:cNvSpPr txBox="1"/>
      </xdr:nvSpPr>
      <xdr:spPr>
        <a:xfrm>
          <a:off x="15266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131190</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530C1277-3471-4DED-B646-19A725EE340C}"/>
            </a:ext>
          </a:extLst>
        </xdr:cNvPr>
        <xdr:cNvSpPr txBox="1"/>
      </xdr:nvSpPr>
      <xdr:spPr>
        <a:xfrm>
          <a:off x="14389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115769</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3C6CDD97-C57E-4269-AA4E-380ADFAA1B40}"/>
            </a:ext>
          </a:extLst>
        </xdr:cNvPr>
        <xdr:cNvSpPr txBox="1"/>
      </xdr:nvSpPr>
      <xdr:spPr>
        <a:xfrm>
          <a:off x="13500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54446</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F38F5F4D-DA6A-4747-883C-6C1201F9A130}"/>
            </a:ext>
          </a:extLst>
        </xdr:cNvPr>
        <xdr:cNvSpPr txBox="1"/>
      </xdr:nvSpPr>
      <xdr:spPr>
        <a:xfrm>
          <a:off x="12611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2D1641B-5D9E-41EC-84C0-7D829915267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DBEAD3F1-0766-4960-9D71-BF8A07AC08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29A398E2-8A40-45DB-87C4-5EC6522F3DB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70FB51DC-CD53-48CE-BCFB-E7D1E32FF0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D67FAE96-FC65-4B8E-97A2-A59273225A8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7E906244-AA29-45A2-B42B-D9406ABAA9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5E09806-DFF1-48CA-8E8D-A1C77EB2CE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829838F3-31F8-4119-B556-E346A98E1D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924A595-33ED-4AEA-BDB9-7E36BF06A0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BA55083-B413-4ED6-AE43-AC340334B0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D9AE81C7-D7A0-425C-91CF-D5A194EB73B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C75F2215-8F70-4439-89F1-E1273A95F89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C8028542-3138-4A7B-8F94-FE332D8E63E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DA59145E-367C-45DB-B96A-1E6BCC114D2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C5A0B3E3-9564-4B0C-8A29-3625C1CF6B4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521A19A-D1A8-490D-9F31-593A4C0A24E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30B5D326-014C-485B-964E-9A1AED8DB20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6137D666-3DCD-49FF-809D-7878C6771CD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4486D823-4D03-4E4D-909E-AC6CE054C71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7D5DD485-0BE0-4043-968C-B8B5E22B11C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4B8A20F0-E789-479E-A9CA-104FBE82F5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BF051D5A-5B25-42F7-862C-D22B4CCF848B}"/>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1E1D8B09-AF86-4774-8E21-AF3F57D7BB04}"/>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EDD3BFAD-FCA8-4608-BA3C-8D9697E97314}"/>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BD463C1F-BF63-4F85-BEFE-AFF620F8FEF6}"/>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E5337514-D3D7-47E0-8BFC-28C950776B4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F7F6C83F-8DC8-412E-AB1D-CAD1B93FC0F4}"/>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487BFDB2-F586-4B50-A501-EFB6C684BBC5}"/>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81" name="フローチャート: 判断 580">
          <a:extLst>
            <a:ext uri="{FF2B5EF4-FFF2-40B4-BE49-F238E27FC236}">
              <a16:creationId xmlns:a16="http://schemas.microsoft.com/office/drawing/2014/main" id="{8C24305B-86AF-4F6D-9737-15509188858B}"/>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22199</xdr:rowOff>
    </xdr:from>
    <xdr:to>
      <xdr:col>107</xdr:col>
      <xdr:colOff>101600</xdr:colOff>
      <xdr:row>39</xdr:row>
      <xdr:rowOff>123799</xdr:rowOff>
    </xdr:to>
    <xdr:sp macro="" textlink="">
      <xdr:nvSpPr>
        <xdr:cNvPr id="582" name="フローチャート: 判断 581">
          <a:extLst>
            <a:ext uri="{FF2B5EF4-FFF2-40B4-BE49-F238E27FC236}">
              <a16:creationId xmlns:a16="http://schemas.microsoft.com/office/drawing/2014/main" id="{E4DA5F08-7BD5-4A12-BF90-D143B6BE63C2}"/>
            </a:ext>
          </a:extLst>
        </xdr:cNvPr>
        <xdr:cNvSpPr/>
      </xdr:nvSpPr>
      <xdr:spPr>
        <a:xfrm>
          <a:off x="20383500" y="67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129642</xdr:rowOff>
    </xdr:from>
    <xdr:to>
      <xdr:col>102</xdr:col>
      <xdr:colOff>165100</xdr:colOff>
      <xdr:row>39</xdr:row>
      <xdr:rowOff>59792</xdr:rowOff>
    </xdr:to>
    <xdr:sp macro="" textlink="">
      <xdr:nvSpPr>
        <xdr:cNvPr id="583" name="フローチャート: 判断 582">
          <a:extLst>
            <a:ext uri="{FF2B5EF4-FFF2-40B4-BE49-F238E27FC236}">
              <a16:creationId xmlns:a16="http://schemas.microsoft.com/office/drawing/2014/main" id="{DD18FEBB-003B-49A7-AA5B-904150F95D07}"/>
            </a:ext>
          </a:extLst>
        </xdr:cNvPr>
        <xdr:cNvSpPr/>
      </xdr:nvSpPr>
      <xdr:spPr>
        <a:xfrm>
          <a:off x="19494500" y="66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73406</xdr:rowOff>
    </xdr:from>
    <xdr:to>
      <xdr:col>98</xdr:col>
      <xdr:colOff>38100</xdr:colOff>
      <xdr:row>40</xdr:row>
      <xdr:rowOff>3556</xdr:rowOff>
    </xdr:to>
    <xdr:sp macro="" textlink="">
      <xdr:nvSpPr>
        <xdr:cNvPr id="584" name="フローチャート: 判断 583">
          <a:extLst>
            <a:ext uri="{FF2B5EF4-FFF2-40B4-BE49-F238E27FC236}">
              <a16:creationId xmlns:a16="http://schemas.microsoft.com/office/drawing/2014/main" id="{4FC0DCA0-C5D6-4BD2-BF84-78C1BB948DA0}"/>
            </a:ext>
          </a:extLst>
        </xdr:cNvPr>
        <xdr:cNvSpPr/>
      </xdr:nvSpPr>
      <xdr:spPr>
        <a:xfrm>
          <a:off x="18605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D1AC7F1-0B72-48C9-A130-BDFA21BB93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8A18390-2EC2-4525-8364-74E86A9033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C2FCB94-6F9B-416F-8832-C61AA76CD7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3D62D8F-A0C2-4054-B669-8091493D10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C1FE7E2-B0DC-4E2B-B2DF-A1EF1F8993B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160274</xdr:rowOff>
    </xdr:from>
    <xdr:to>
      <xdr:col>116</xdr:col>
      <xdr:colOff>114300</xdr:colOff>
      <xdr:row>38</xdr:row>
      <xdr:rowOff>90424</xdr:rowOff>
    </xdr:to>
    <xdr:sp macro="" textlink="">
      <xdr:nvSpPr>
        <xdr:cNvPr id="590" name="楕円 589">
          <a:extLst>
            <a:ext uri="{FF2B5EF4-FFF2-40B4-BE49-F238E27FC236}">
              <a16:creationId xmlns:a16="http://schemas.microsoft.com/office/drawing/2014/main" id="{5442B270-0BCE-4FA2-99A1-2E1B6CA0DD98}"/>
            </a:ext>
          </a:extLst>
        </xdr:cNvPr>
        <xdr:cNvSpPr/>
      </xdr:nvSpPr>
      <xdr:spPr>
        <a:xfrm>
          <a:off x="22110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11701</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77E8AFD4-F4E0-4544-8980-A887CA07D27C}"/>
            </a:ext>
          </a:extLst>
        </xdr:cNvPr>
        <xdr:cNvSpPr txBox="1"/>
      </xdr:nvSpPr>
      <xdr:spPr>
        <a:xfrm>
          <a:off x="22199600"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163017</xdr:rowOff>
    </xdr:from>
    <xdr:to>
      <xdr:col>112</xdr:col>
      <xdr:colOff>38100</xdr:colOff>
      <xdr:row>38</xdr:row>
      <xdr:rowOff>93167</xdr:rowOff>
    </xdr:to>
    <xdr:sp macro="" textlink="">
      <xdr:nvSpPr>
        <xdr:cNvPr id="592" name="楕円 591">
          <a:extLst>
            <a:ext uri="{FF2B5EF4-FFF2-40B4-BE49-F238E27FC236}">
              <a16:creationId xmlns:a16="http://schemas.microsoft.com/office/drawing/2014/main" id="{813CF533-296E-4AD7-A9AB-8227A05CA7D7}"/>
            </a:ext>
          </a:extLst>
        </xdr:cNvPr>
        <xdr:cNvSpPr/>
      </xdr:nvSpPr>
      <xdr:spPr>
        <a:xfrm>
          <a:off x="21272500" y="65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39624</xdr:rowOff>
    </xdr:from>
    <xdr:to>
      <xdr:col>116</xdr:col>
      <xdr:colOff>63500</xdr:colOff>
      <xdr:row>38</xdr:row>
      <xdr:rowOff>42367</xdr:rowOff>
    </xdr:to>
    <xdr:cxnSp macro="">
      <xdr:nvCxnSpPr>
        <xdr:cNvPr id="593" name="直線コネクタ 592">
          <a:extLst>
            <a:ext uri="{FF2B5EF4-FFF2-40B4-BE49-F238E27FC236}">
              <a16:creationId xmlns:a16="http://schemas.microsoft.com/office/drawing/2014/main" id="{F12897EC-DDBF-4EF9-9E4C-0D8696672D61}"/>
            </a:ext>
          </a:extLst>
        </xdr:cNvPr>
        <xdr:cNvCxnSpPr/>
      </xdr:nvCxnSpPr>
      <xdr:spPr>
        <a:xfrm flipV="1">
          <a:off x="21323300" y="655472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xdr:rowOff>
    </xdr:from>
    <xdr:to>
      <xdr:col>107</xdr:col>
      <xdr:colOff>101600</xdr:colOff>
      <xdr:row>38</xdr:row>
      <xdr:rowOff>103225</xdr:rowOff>
    </xdr:to>
    <xdr:sp macro="" textlink="">
      <xdr:nvSpPr>
        <xdr:cNvPr id="594" name="楕円 593">
          <a:extLst>
            <a:ext uri="{FF2B5EF4-FFF2-40B4-BE49-F238E27FC236}">
              <a16:creationId xmlns:a16="http://schemas.microsoft.com/office/drawing/2014/main" id="{2F47B85E-EC98-43CD-8B99-A733C2C346B9}"/>
            </a:ext>
          </a:extLst>
        </xdr:cNvPr>
        <xdr:cNvSpPr/>
      </xdr:nvSpPr>
      <xdr:spPr>
        <a:xfrm>
          <a:off x="20383500" y="65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42367</xdr:rowOff>
    </xdr:from>
    <xdr:to>
      <xdr:col>111</xdr:col>
      <xdr:colOff>177800</xdr:colOff>
      <xdr:row>38</xdr:row>
      <xdr:rowOff>52425</xdr:rowOff>
    </xdr:to>
    <xdr:cxnSp macro="">
      <xdr:nvCxnSpPr>
        <xdr:cNvPr id="595" name="直線コネクタ 594">
          <a:extLst>
            <a:ext uri="{FF2B5EF4-FFF2-40B4-BE49-F238E27FC236}">
              <a16:creationId xmlns:a16="http://schemas.microsoft.com/office/drawing/2014/main" id="{80D59814-7995-450B-831D-077116EB8C5C}"/>
            </a:ext>
          </a:extLst>
        </xdr:cNvPr>
        <xdr:cNvCxnSpPr/>
      </xdr:nvCxnSpPr>
      <xdr:spPr>
        <a:xfrm flipV="1">
          <a:off x="20434300" y="655746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596" name="楕円 595">
          <a:extLst>
            <a:ext uri="{FF2B5EF4-FFF2-40B4-BE49-F238E27FC236}">
              <a16:creationId xmlns:a16="http://schemas.microsoft.com/office/drawing/2014/main" id="{5DB309FA-7D91-4148-83AD-91B440AE9757}"/>
            </a:ext>
          </a:extLst>
        </xdr:cNvPr>
        <xdr:cNvSpPr/>
      </xdr:nvSpPr>
      <xdr:spPr>
        <a:xfrm>
          <a:off x="19494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52425</xdr:rowOff>
    </xdr:from>
    <xdr:to>
      <xdr:col>107</xdr:col>
      <xdr:colOff>50800</xdr:colOff>
      <xdr:row>38</xdr:row>
      <xdr:rowOff>62484</xdr:rowOff>
    </xdr:to>
    <xdr:cxnSp macro="">
      <xdr:nvCxnSpPr>
        <xdr:cNvPr id="597" name="直線コネクタ 596">
          <a:extLst>
            <a:ext uri="{FF2B5EF4-FFF2-40B4-BE49-F238E27FC236}">
              <a16:creationId xmlns:a16="http://schemas.microsoft.com/office/drawing/2014/main" id="{7D92998D-F0F5-421C-8341-E9B71C87D02D}"/>
            </a:ext>
          </a:extLst>
        </xdr:cNvPr>
        <xdr:cNvCxnSpPr/>
      </xdr:nvCxnSpPr>
      <xdr:spPr>
        <a:xfrm flipV="1">
          <a:off x="19545300" y="656752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14427</xdr:rowOff>
    </xdr:from>
    <xdr:to>
      <xdr:col>98</xdr:col>
      <xdr:colOff>38100</xdr:colOff>
      <xdr:row>38</xdr:row>
      <xdr:rowOff>116027</xdr:rowOff>
    </xdr:to>
    <xdr:sp macro="" textlink="">
      <xdr:nvSpPr>
        <xdr:cNvPr id="598" name="楕円 597">
          <a:extLst>
            <a:ext uri="{FF2B5EF4-FFF2-40B4-BE49-F238E27FC236}">
              <a16:creationId xmlns:a16="http://schemas.microsoft.com/office/drawing/2014/main" id="{62FEAEF1-2306-40B5-BC0E-39C40ABA6971}"/>
            </a:ext>
          </a:extLst>
        </xdr:cNvPr>
        <xdr:cNvSpPr/>
      </xdr:nvSpPr>
      <xdr:spPr>
        <a:xfrm>
          <a:off x="18605500" y="65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62484</xdr:rowOff>
    </xdr:from>
    <xdr:to>
      <xdr:col>102</xdr:col>
      <xdr:colOff>114300</xdr:colOff>
      <xdr:row>38</xdr:row>
      <xdr:rowOff>65227</xdr:rowOff>
    </xdr:to>
    <xdr:cxnSp macro="">
      <xdr:nvCxnSpPr>
        <xdr:cNvPr id="599" name="直線コネクタ 598">
          <a:extLst>
            <a:ext uri="{FF2B5EF4-FFF2-40B4-BE49-F238E27FC236}">
              <a16:creationId xmlns:a16="http://schemas.microsoft.com/office/drawing/2014/main" id="{C7B32502-6E8A-44C6-A9B9-8DC5BAFCDB83}"/>
            </a:ext>
          </a:extLst>
        </xdr:cNvPr>
        <xdr:cNvCxnSpPr/>
      </xdr:nvCxnSpPr>
      <xdr:spPr>
        <a:xfrm flipV="1">
          <a:off x="18656300" y="657758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62A9F82D-2538-4195-9246-0ECC7A451EA3}"/>
            </a:ext>
          </a:extLst>
        </xdr:cNvPr>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114926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9CD41DD2-6471-4A9F-93A6-129473B25CF6}"/>
            </a:ext>
          </a:extLst>
        </xdr:cNvPr>
        <xdr:cNvSpPr txBox="1"/>
      </xdr:nvSpPr>
      <xdr:spPr>
        <a:xfrm>
          <a:off x="20199427" y="68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50919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B186F59E-19B5-4C8B-9D79-57DF9C1F0871}"/>
            </a:ext>
          </a:extLst>
        </xdr:cNvPr>
        <xdr:cNvSpPr txBox="1"/>
      </xdr:nvSpPr>
      <xdr:spPr>
        <a:xfrm>
          <a:off x="19310427" y="67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166133</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7B813298-EC4F-4AAB-85E6-12DCD4461030}"/>
            </a:ext>
          </a:extLst>
        </xdr:cNvPr>
        <xdr:cNvSpPr txBox="1"/>
      </xdr:nvSpPr>
      <xdr:spPr>
        <a:xfrm>
          <a:off x="18421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109694</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231A4ED3-659F-404A-ABBE-5DAD86791002}"/>
            </a:ext>
          </a:extLst>
        </xdr:cNvPr>
        <xdr:cNvSpPr txBox="1"/>
      </xdr:nvSpPr>
      <xdr:spPr>
        <a:xfrm>
          <a:off x="21075727" y="62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119752</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C7820B0-0A82-47B9-B069-3851C5190DE7}"/>
            </a:ext>
          </a:extLst>
        </xdr:cNvPr>
        <xdr:cNvSpPr txBox="1"/>
      </xdr:nvSpPr>
      <xdr:spPr>
        <a:xfrm>
          <a:off x="20199427" y="62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9F003B59-AE3F-4899-B876-4FBC2A0E1039}"/>
            </a:ext>
          </a:extLst>
        </xdr:cNvPr>
        <xdr:cNvSpPr txBox="1"/>
      </xdr:nvSpPr>
      <xdr:spPr>
        <a:xfrm>
          <a:off x="19310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132554</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2206E6B-5F53-4DBA-AA61-53B4ED638FB2}"/>
            </a:ext>
          </a:extLst>
        </xdr:cNvPr>
        <xdr:cNvSpPr txBox="1"/>
      </xdr:nvSpPr>
      <xdr:spPr>
        <a:xfrm>
          <a:off x="18421427" y="630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78A5828B-06D0-4D92-8F38-73E86FEB66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4D2442AC-9181-4CBA-9CE3-A26B4DC92A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F57E895B-BF95-40C0-A276-17AE27BE51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5DCFA990-2A25-444B-9D3D-53FC918E36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4AFC8870-6D6C-4DDC-9CEA-E1F5E7577B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329B42C4-3C49-4409-B8D4-FF3F5A8DCB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6A724499-339F-4419-94AE-510A27B9E73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DFF70ADD-939E-44DD-907F-79002A0F0AC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1876AD42-F523-43AF-AD0C-12F6046E82C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EAA957FE-09F9-4741-BD0E-2DB85DA8215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8D7DA8C2-26C6-48CB-9069-9C4F7E1C4E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202E22D9-5664-4CDA-AB37-B3A6E310F09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FEAAEE4F-DF43-4BE2-ADF8-BA036D6B88A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466383C-D42A-4956-BE9C-D4B927F1784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6AB3F16C-5048-468B-9A12-B8782D0DBCF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781DDACA-910A-4C80-8CF7-09BA636C613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9DD1DD7-1B5B-415B-AFB0-2E66ADB4AB2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776E58C6-B236-4F78-9562-589A485D027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AAE515EA-F95C-478D-8025-84852A209B3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7BFA6E87-2E8A-4285-9F77-92E63C5984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F68DDC3F-7164-4455-8F71-CDB8AE75FDA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D0F19486-A810-462B-BD1B-882E6371B3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24DBF18B-D19C-444C-B3FE-5A1DF3606F8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3EF8025-B313-4955-8E2E-BE34B6D496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6B157111-EC25-45B0-97DD-8D60E9CF60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E0FD6B6A-D6D8-4445-95D5-E3E83D8FD661}"/>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31648958-00FD-43A1-B455-B71A91C2570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76A85A58-B995-4971-BC36-039D3271B8F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CD919FEE-9851-4014-906E-D431F96E6856}"/>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C720557C-34B4-4D3F-B020-31DE68B07751}"/>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34F9B3D7-6C6D-4EDC-9C2B-1F3B13B0BD18}"/>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FE51A1AE-3227-497F-87FB-5184BD9EE38C}"/>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161472</xdr:rowOff>
    </xdr:from>
    <xdr:to>
      <xdr:col>81</xdr:col>
      <xdr:colOff>101600</xdr:colOff>
      <xdr:row>61</xdr:row>
      <xdr:rowOff>91622</xdr:rowOff>
    </xdr:to>
    <xdr:sp macro="" textlink="">
      <xdr:nvSpPr>
        <xdr:cNvPr id="640" name="フローチャート: 判断 639">
          <a:extLst>
            <a:ext uri="{FF2B5EF4-FFF2-40B4-BE49-F238E27FC236}">
              <a16:creationId xmlns:a16="http://schemas.microsoft.com/office/drawing/2014/main" id="{4C3083AB-257F-4054-8FD4-8A137A3BC596}"/>
            </a:ext>
          </a:extLst>
        </xdr:cNvPr>
        <xdr:cNvSpPr/>
      </xdr:nvSpPr>
      <xdr:spPr>
        <a:xfrm>
          <a:off x="15430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7983</xdr:rowOff>
    </xdr:from>
    <xdr:to>
      <xdr:col>76</xdr:col>
      <xdr:colOff>165100</xdr:colOff>
      <xdr:row>61</xdr:row>
      <xdr:rowOff>109583</xdr:rowOff>
    </xdr:to>
    <xdr:sp macro="" textlink="">
      <xdr:nvSpPr>
        <xdr:cNvPr id="641" name="フローチャート: 判断 640">
          <a:extLst>
            <a:ext uri="{FF2B5EF4-FFF2-40B4-BE49-F238E27FC236}">
              <a16:creationId xmlns:a16="http://schemas.microsoft.com/office/drawing/2014/main" id="{746D4AEC-2729-45A3-95E3-D0E02983B522}"/>
            </a:ext>
          </a:extLst>
        </xdr:cNvPr>
        <xdr:cNvSpPr/>
      </xdr:nvSpPr>
      <xdr:spPr>
        <a:xfrm>
          <a:off x="145415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148409</xdr:rowOff>
    </xdr:from>
    <xdr:to>
      <xdr:col>72</xdr:col>
      <xdr:colOff>38100</xdr:colOff>
      <xdr:row>61</xdr:row>
      <xdr:rowOff>78559</xdr:rowOff>
    </xdr:to>
    <xdr:sp macro="" textlink="">
      <xdr:nvSpPr>
        <xdr:cNvPr id="642" name="フローチャート: 判断 641">
          <a:extLst>
            <a:ext uri="{FF2B5EF4-FFF2-40B4-BE49-F238E27FC236}">
              <a16:creationId xmlns:a16="http://schemas.microsoft.com/office/drawing/2014/main" id="{EBFE3EAE-1443-4370-908A-E066EEDFBFC9}"/>
            </a:ext>
          </a:extLst>
        </xdr:cNvPr>
        <xdr:cNvSpPr/>
      </xdr:nvSpPr>
      <xdr:spPr>
        <a:xfrm>
          <a:off x="1365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92891</xdr:rowOff>
    </xdr:from>
    <xdr:to>
      <xdr:col>67</xdr:col>
      <xdr:colOff>101600</xdr:colOff>
      <xdr:row>61</xdr:row>
      <xdr:rowOff>23041</xdr:rowOff>
    </xdr:to>
    <xdr:sp macro="" textlink="">
      <xdr:nvSpPr>
        <xdr:cNvPr id="643" name="フローチャート: 判断 642">
          <a:extLst>
            <a:ext uri="{FF2B5EF4-FFF2-40B4-BE49-F238E27FC236}">
              <a16:creationId xmlns:a16="http://schemas.microsoft.com/office/drawing/2014/main" id="{380F4E9A-3C50-4DBD-AD8B-A3B353A75C7A}"/>
            </a:ext>
          </a:extLst>
        </xdr:cNvPr>
        <xdr:cNvSpPr/>
      </xdr:nvSpPr>
      <xdr:spPr>
        <a:xfrm>
          <a:off x="12763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3499477-BC60-462B-B2BB-6ED828E7611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A977865-C6EA-4EAF-BCB8-E577146DB7E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2714D67-8469-4085-957B-08797D74051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8A274DF-174A-4A0C-A824-352C634E09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E432156-CA55-4F4D-B0F8-0E946198FE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649" name="楕円 648">
          <a:extLst>
            <a:ext uri="{FF2B5EF4-FFF2-40B4-BE49-F238E27FC236}">
              <a16:creationId xmlns:a16="http://schemas.microsoft.com/office/drawing/2014/main" id="{3DA77135-2835-48AC-86B0-18198A29AEF3}"/>
            </a:ext>
          </a:extLst>
        </xdr:cNvPr>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72479156-8AF5-41A4-BCCF-D75C9A5B3066}"/>
            </a:ext>
          </a:extLst>
        </xdr:cNvPr>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68399</xdr:rowOff>
    </xdr:from>
    <xdr:to>
      <xdr:col>81</xdr:col>
      <xdr:colOff>101600</xdr:colOff>
      <xdr:row>58</xdr:row>
      <xdr:rowOff>169999</xdr:rowOff>
    </xdr:to>
    <xdr:sp macro="" textlink="">
      <xdr:nvSpPr>
        <xdr:cNvPr id="651" name="楕円 650">
          <a:extLst>
            <a:ext uri="{FF2B5EF4-FFF2-40B4-BE49-F238E27FC236}">
              <a16:creationId xmlns:a16="http://schemas.microsoft.com/office/drawing/2014/main" id="{4E3EB07C-7B2C-4180-B6D7-348ED35C3902}"/>
            </a:ext>
          </a:extLst>
        </xdr:cNvPr>
        <xdr:cNvSpPr/>
      </xdr:nvSpPr>
      <xdr:spPr>
        <a:xfrm>
          <a:off x="15430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119199</xdr:rowOff>
    </xdr:from>
    <xdr:to>
      <xdr:col>85</xdr:col>
      <xdr:colOff>127000</xdr:colOff>
      <xdr:row>58</xdr:row>
      <xdr:rowOff>166551</xdr:rowOff>
    </xdr:to>
    <xdr:cxnSp macro="">
      <xdr:nvCxnSpPr>
        <xdr:cNvPr id="652" name="直線コネクタ 651">
          <a:extLst>
            <a:ext uri="{FF2B5EF4-FFF2-40B4-BE49-F238E27FC236}">
              <a16:creationId xmlns:a16="http://schemas.microsoft.com/office/drawing/2014/main" id="{6B3E1EEA-D3E9-43D6-B32E-CB8E0C4D30D4}"/>
            </a:ext>
          </a:extLst>
        </xdr:cNvPr>
        <xdr:cNvCxnSpPr/>
      </xdr:nvCxnSpPr>
      <xdr:spPr>
        <a:xfrm>
          <a:off x="15481300" y="1006329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653" name="楕円 652">
          <a:extLst>
            <a:ext uri="{FF2B5EF4-FFF2-40B4-BE49-F238E27FC236}">
              <a16:creationId xmlns:a16="http://schemas.microsoft.com/office/drawing/2014/main" id="{37B99C44-CCD5-4898-9B50-8544512499D2}"/>
            </a:ext>
          </a:extLst>
        </xdr:cNvPr>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119199</xdr:rowOff>
    </xdr:to>
    <xdr:cxnSp macro="">
      <xdr:nvCxnSpPr>
        <xdr:cNvPr id="654" name="直線コネクタ 653">
          <a:extLst>
            <a:ext uri="{FF2B5EF4-FFF2-40B4-BE49-F238E27FC236}">
              <a16:creationId xmlns:a16="http://schemas.microsoft.com/office/drawing/2014/main" id="{1CAA9127-DE07-4BD2-8F52-B2A43830EAA2}"/>
            </a:ext>
          </a:extLst>
        </xdr:cNvPr>
        <xdr:cNvCxnSpPr/>
      </xdr:nvCxnSpPr>
      <xdr:spPr>
        <a:xfrm>
          <a:off x="14592300" y="100469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130447</xdr:rowOff>
    </xdr:from>
    <xdr:to>
      <xdr:col>72</xdr:col>
      <xdr:colOff>38100</xdr:colOff>
      <xdr:row>61</xdr:row>
      <xdr:rowOff>60597</xdr:rowOff>
    </xdr:to>
    <xdr:sp macro="" textlink="">
      <xdr:nvSpPr>
        <xdr:cNvPr id="655" name="楕円 654">
          <a:extLst>
            <a:ext uri="{FF2B5EF4-FFF2-40B4-BE49-F238E27FC236}">
              <a16:creationId xmlns:a16="http://schemas.microsoft.com/office/drawing/2014/main" id="{06B66D33-4F03-443B-8375-BC6CCA05593C}"/>
            </a:ext>
          </a:extLst>
        </xdr:cNvPr>
        <xdr:cNvSpPr/>
      </xdr:nvSpPr>
      <xdr:spPr>
        <a:xfrm>
          <a:off x="13652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61</xdr:row>
      <xdr:rowOff>9797</xdr:rowOff>
    </xdr:to>
    <xdr:cxnSp macro="">
      <xdr:nvCxnSpPr>
        <xdr:cNvPr id="656" name="直線コネクタ 655">
          <a:extLst>
            <a:ext uri="{FF2B5EF4-FFF2-40B4-BE49-F238E27FC236}">
              <a16:creationId xmlns:a16="http://schemas.microsoft.com/office/drawing/2014/main" id="{4A37A3C8-F76C-49D4-BED7-5F5EE0877FFF}"/>
            </a:ext>
          </a:extLst>
        </xdr:cNvPr>
        <xdr:cNvCxnSpPr/>
      </xdr:nvCxnSpPr>
      <xdr:spPr>
        <a:xfrm flipV="1">
          <a:off x="13703300" y="10046970"/>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101056</xdr:rowOff>
    </xdr:from>
    <xdr:to>
      <xdr:col>67</xdr:col>
      <xdr:colOff>101600</xdr:colOff>
      <xdr:row>61</xdr:row>
      <xdr:rowOff>31206</xdr:rowOff>
    </xdr:to>
    <xdr:sp macro="" textlink="">
      <xdr:nvSpPr>
        <xdr:cNvPr id="657" name="楕円 656">
          <a:extLst>
            <a:ext uri="{FF2B5EF4-FFF2-40B4-BE49-F238E27FC236}">
              <a16:creationId xmlns:a16="http://schemas.microsoft.com/office/drawing/2014/main" id="{A20EF3D2-6450-467E-B8A7-456E7FF4D1FA}"/>
            </a:ext>
          </a:extLst>
        </xdr:cNvPr>
        <xdr:cNvSpPr/>
      </xdr:nvSpPr>
      <xdr:spPr>
        <a:xfrm>
          <a:off x="12763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151856</xdr:rowOff>
    </xdr:from>
    <xdr:to>
      <xdr:col>71</xdr:col>
      <xdr:colOff>177800</xdr:colOff>
      <xdr:row>61</xdr:row>
      <xdr:rowOff>9797</xdr:rowOff>
    </xdr:to>
    <xdr:cxnSp macro="">
      <xdr:nvCxnSpPr>
        <xdr:cNvPr id="658" name="直線コネクタ 657">
          <a:extLst>
            <a:ext uri="{FF2B5EF4-FFF2-40B4-BE49-F238E27FC236}">
              <a16:creationId xmlns:a16="http://schemas.microsoft.com/office/drawing/2014/main" id="{DC3EA81C-5298-4D40-8C22-30DB14692554}"/>
            </a:ext>
          </a:extLst>
        </xdr:cNvPr>
        <xdr:cNvCxnSpPr/>
      </xdr:nvCxnSpPr>
      <xdr:spPr>
        <a:xfrm>
          <a:off x="12814300" y="104388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82749</xdr:rowOff>
    </xdr:from>
    <xdr:ext cx="405111" cy="259045"/>
    <xdr:sp macro="" textlink="">
      <xdr:nvSpPr>
        <xdr:cNvPr id="659" name="n_1aveValue【学校施設】&#10;有形固定資産減価償却率">
          <a:extLst>
            <a:ext uri="{FF2B5EF4-FFF2-40B4-BE49-F238E27FC236}">
              <a16:creationId xmlns:a16="http://schemas.microsoft.com/office/drawing/2014/main" id="{CEFB13B0-DB7E-40CF-A609-CD839C83315E}"/>
            </a:ext>
          </a:extLst>
        </xdr:cNvPr>
        <xdr:cNvSpPr txBox="1"/>
      </xdr:nvSpPr>
      <xdr:spPr>
        <a:xfrm>
          <a:off x="15266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100710</xdr:rowOff>
    </xdr:from>
    <xdr:ext cx="405111" cy="259045"/>
    <xdr:sp macro="" textlink="">
      <xdr:nvSpPr>
        <xdr:cNvPr id="660" name="n_2aveValue【学校施設】&#10;有形固定資産減価償却率">
          <a:extLst>
            <a:ext uri="{FF2B5EF4-FFF2-40B4-BE49-F238E27FC236}">
              <a16:creationId xmlns:a16="http://schemas.microsoft.com/office/drawing/2014/main" id="{1F37A7CC-E162-4406-8E51-BBFF355AC2FE}"/>
            </a:ext>
          </a:extLst>
        </xdr:cNvPr>
        <xdr:cNvSpPr txBox="1"/>
      </xdr:nvSpPr>
      <xdr:spPr>
        <a:xfrm>
          <a:off x="14389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661" name="n_3aveValue【学校施設】&#10;有形固定資産減価償却率">
          <a:extLst>
            <a:ext uri="{FF2B5EF4-FFF2-40B4-BE49-F238E27FC236}">
              <a16:creationId xmlns:a16="http://schemas.microsoft.com/office/drawing/2014/main" id="{40D002F5-0BDC-4BE0-8FA1-7B56C04A91C2}"/>
            </a:ext>
          </a:extLst>
        </xdr:cNvPr>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39568</xdr:rowOff>
    </xdr:from>
    <xdr:ext cx="405111" cy="259045"/>
    <xdr:sp macro="" textlink="">
      <xdr:nvSpPr>
        <xdr:cNvPr id="662" name="n_4aveValue【学校施設】&#10;有形固定資産減価償却率">
          <a:extLst>
            <a:ext uri="{FF2B5EF4-FFF2-40B4-BE49-F238E27FC236}">
              <a16:creationId xmlns:a16="http://schemas.microsoft.com/office/drawing/2014/main" id="{D81DF9B8-C9EE-401B-ADD0-9D7F3CBD82AB}"/>
            </a:ext>
          </a:extLst>
        </xdr:cNvPr>
        <xdr:cNvSpPr txBox="1"/>
      </xdr:nvSpPr>
      <xdr:spPr>
        <a:xfrm>
          <a:off x="12611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15076</xdr:rowOff>
    </xdr:from>
    <xdr:ext cx="405111" cy="259045"/>
    <xdr:sp macro="" textlink="">
      <xdr:nvSpPr>
        <xdr:cNvPr id="663" name="n_1mainValue【学校施設】&#10;有形固定資産減価償却率">
          <a:extLst>
            <a:ext uri="{FF2B5EF4-FFF2-40B4-BE49-F238E27FC236}">
              <a16:creationId xmlns:a16="http://schemas.microsoft.com/office/drawing/2014/main" id="{555A9A4B-A712-4D2B-BD7E-82CDB63B1FC8}"/>
            </a:ext>
          </a:extLst>
        </xdr:cNvPr>
        <xdr:cNvSpPr txBox="1"/>
      </xdr:nvSpPr>
      <xdr:spPr>
        <a:xfrm>
          <a:off x="15266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664" name="n_2mainValue【学校施設】&#10;有形固定資産減価償却率">
          <a:extLst>
            <a:ext uri="{FF2B5EF4-FFF2-40B4-BE49-F238E27FC236}">
              <a16:creationId xmlns:a16="http://schemas.microsoft.com/office/drawing/2014/main" id="{F52EE5BF-AC26-4A99-9E27-A1D70A71426D}"/>
            </a:ext>
          </a:extLst>
        </xdr:cNvPr>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77124</xdr:rowOff>
    </xdr:from>
    <xdr:ext cx="405111" cy="259045"/>
    <xdr:sp macro="" textlink="">
      <xdr:nvSpPr>
        <xdr:cNvPr id="665" name="n_3mainValue【学校施設】&#10;有形固定資産減価償却率">
          <a:extLst>
            <a:ext uri="{FF2B5EF4-FFF2-40B4-BE49-F238E27FC236}">
              <a16:creationId xmlns:a16="http://schemas.microsoft.com/office/drawing/2014/main" id="{AFE4D0CD-B288-4F8C-B67B-C722A45887AB}"/>
            </a:ext>
          </a:extLst>
        </xdr:cNvPr>
        <xdr:cNvSpPr txBox="1"/>
      </xdr:nvSpPr>
      <xdr:spPr>
        <a:xfrm>
          <a:off x="13500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22333</xdr:rowOff>
    </xdr:from>
    <xdr:ext cx="405111" cy="259045"/>
    <xdr:sp macro="" textlink="">
      <xdr:nvSpPr>
        <xdr:cNvPr id="666" name="n_4mainValue【学校施設】&#10;有形固定資産減価償却率">
          <a:extLst>
            <a:ext uri="{FF2B5EF4-FFF2-40B4-BE49-F238E27FC236}">
              <a16:creationId xmlns:a16="http://schemas.microsoft.com/office/drawing/2014/main" id="{E9974595-D837-4CF0-BA59-86BD4D8F952C}"/>
            </a:ext>
          </a:extLst>
        </xdr:cNvPr>
        <xdr:cNvSpPr txBox="1"/>
      </xdr:nvSpPr>
      <xdr:spPr>
        <a:xfrm>
          <a:off x="12611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87E3D019-5412-4282-977D-0DE264CF4E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9F408AB9-F885-4063-AA63-75DED4C5FE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F7C32117-23BC-4679-9D01-9A40E05129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A0F0B1F7-C3DE-48E7-B9E4-AED896927F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7EB52A10-9612-4563-93E8-D7ACBAFFCC9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A356CBF1-1ADF-4245-AFB6-B222573BB4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1F780086-AE4C-4EC1-BAC5-908916669F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CAFF0901-00C2-4677-863E-765C4E5D5E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91B7E114-5EFB-4053-9503-051A80292F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15108247-EBC6-4397-A85D-3DB463649C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3AEEA667-CDEE-4676-9565-92566F8B130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88DABFFC-AD87-4D6A-A220-DA8023D55D2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7CB5DC44-5F46-463C-80D0-A7BD1C1D806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A9767296-F198-4B4F-91BB-FEE559B47F3E}"/>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8CD779F5-8562-4CAB-B4C9-346E9569E99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49132672-141E-464C-80FD-B29905AEEA8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835C4F79-08B5-49A7-B5E3-26568EE3190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B061ACF2-BC34-47F9-9506-B0C8AD1F548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E95775D0-62EF-4A86-95A6-7D6E95150C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DA172B01-CC59-45F2-8FE3-FF63A715A78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A58B1B3D-93DE-4AFB-BC9D-963934D2E0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B20CF8C4-F0F3-48D2-A628-5C265FE92B58}"/>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22157BF8-6A83-4955-92C8-6E4D596A97C1}"/>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16F7EE25-D894-46A5-AB28-0C0F9EAE543A}"/>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74EC05B8-7800-4973-BD61-B5DE844B4092}"/>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55346CEE-5184-49A5-A813-3BC79CFA1D2C}"/>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a:extLst>
            <a:ext uri="{FF2B5EF4-FFF2-40B4-BE49-F238E27FC236}">
              <a16:creationId xmlns:a16="http://schemas.microsoft.com/office/drawing/2014/main" id="{0709008C-0DDE-4858-BC72-A39FEA2D6398}"/>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18045B63-A04C-4DBD-B688-C6F300347834}"/>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129017</xdr:rowOff>
    </xdr:from>
    <xdr:to>
      <xdr:col>112</xdr:col>
      <xdr:colOff>38100</xdr:colOff>
      <xdr:row>63</xdr:row>
      <xdr:rowOff>59167</xdr:rowOff>
    </xdr:to>
    <xdr:sp macro="" textlink="">
      <xdr:nvSpPr>
        <xdr:cNvPr id="695" name="フローチャート: 判断 694">
          <a:extLst>
            <a:ext uri="{FF2B5EF4-FFF2-40B4-BE49-F238E27FC236}">
              <a16:creationId xmlns:a16="http://schemas.microsoft.com/office/drawing/2014/main" id="{A2BD5D62-4BF6-4DF7-9397-3F20B01ADFB0}"/>
            </a:ext>
          </a:extLst>
        </xdr:cNvPr>
        <xdr:cNvSpPr/>
      </xdr:nvSpPr>
      <xdr:spPr>
        <a:xfrm>
          <a:off x="21272500" y="1075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123439</xdr:rowOff>
    </xdr:from>
    <xdr:to>
      <xdr:col>107</xdr:col>
      <xdr:colOff>101600</xdr:colOff>
      <xdr:row>63</xdr:row>
      <xdr:rowOff>53589</xdr:rowOff>
    </xdr:to>
    <xdr:sp macro="" textlink="">
      <xdr:nvSpPr>
        <xdr:cNvPr id="696" name="フローチャート: 判断 695">
          <a:extLst>
            <a:ext uri="{FF2B5EF4-FFF2-40B4-BE49-F238E27FC236}">
              <a16:creationId xmlns:a16="http://schemas.microsoft.com/office/drawing/2014/main" id="{D9BF45A5-A586-40A7-9FCA-65721AC966A6}"/>
            </a:ext>
          </a:extLst>
        </xdr:cNvPr>
        <xdr:cNvSpPr/>
      </xdr:nvSpPr>
      <xdr:spPr>
        <a:xfrm>
          <a:off x="20383500" y="1075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130022</xdr:rowOff>
    </xdr:from>
    <xdr:to>
      <xdr:col>102</xdr:col>
      <xdr:colOff>165100</xdr:colOff>
      <xdr:row>63</xdr:row>
      <xdr:rowOff>60172</xdr:rowOff>
    </xdr:to>
    <xdr:sp macro="" textlink="">
      <xdr:nvSpPr>
        <xdr:cNvPr id="697" name="フローチャート: 判断 696">
          <a:extLst>
            <a:ext uri="{FF2B5EF4-FFF2-40B4-BE49-F238E27FC236}">
              <a16:creationId xmlns:a16="http://schemas.microsoft.com/office/drawing/2014/main" id="{EBC959FC-FA27-4A13-B36A-0B6DBF52158A}"/>
            </a:ext>
          </a:extLst>
        </xdr:cNvPr>
        <xdr:cNvSpPr/>
      </xdr:nvSpPr>
      <xdr:spPr>
        <a:xfrm>
          <a:off x="19494500" y="1075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137018</xdr:rowOff>
    </xdr:from>
    <xdr:to>
      <xdr:col>98</xdr:col>
      <xdr:colOff>38100</xdr:colOff>
      <xdr:row>63</xdr:row>
      <xdr:rowOff>67168</xdr:rowOff>
    </xdr:to>
    <xdr:sp macro="" textlink="">
      <xdr:nvSpPr>
        <xdr:cNvPr id="698" name="フローチャート: 判断 697">
          <a:extLst>
            <a:ext uri="{FF2B5EF4-FFF2-40B4-BE49-F238E27FC236}">
              <a16:creationId xmlns:a16="http://schemas.microsoft.com/office/drawing/2014/main" id="{5A27DD91-52E2-441A-BB72-17F1B9CD09B8}"/>
            </a:ext>
          </a:extLst>
        </xdr:cNvPr>
        <xdr:cNvSpPr/>
      </xdr:nvSpPr>
      <xdr:spPr>
        <a:xfrm>
          <a:off x="18605500" y="1076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70E8B67-55D9-4FD1-BAC3-3C61F8C28BD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4F618FD-BE63-4C2A-AA74-112566794F4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BF687D1-5940-4661-B9E9-B86C63568C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C4D039ED-D15A-4887-8B7B-51F016106F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B3E3048-029B-4E2E-B806-B81BD62EA2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6441</xdr:rowOff>
    </xdr:from>
    <xdr:to>
      <xdr:col>116</xdr:col>
      <xdr:colOff>114300</xdr:colOff>
      <xdr:row>61</xdr:row>
      <xdr:rowOff>108041</xdr:rowOff>
    </xdr:to>
    <xdr:sp macro="" textlink="">
      <xdr:nvSpPr>
        <xdr:cNvPr id="704" name="楕円 703">
          <a:extLst>
            <a:ext uri="{FF2B5EF4-FFF2-40B4-BE49-F238E27FC236}">
              <a16:creationId xmlns:a16="http://schemas.microsoft.com/office/drawing/2014/main" id="{F279ADCD-94CD-4073-AD9E-85DB409D5728}"/>
            </a:ext>
          </a:extLst>
        </xdr:cNvPr>
        <xdr:cNvSpPr/>
      </xdr:nvSpPr>
      <xdr:spPr>
        <a:xfrm>
          <a:off x="22110700" y="104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29318</xdr:rowOff>
    </xdr:from>
    <xdr:ext cx="469744" cy="259045"/>
    <xdr:sp macro="" textlink="">
      <xdr:nvSpPr>
        <xdr:cNvPr id="705" name="【学校施設】&#10;一人当たり面積該当値テキスト">
          <a:extLst>
            <a:ext uri="{FF2B5EF4-FFF2-40B4-BE49-F238E27FC236}">
              <a16:creationId xmlns:a16="http://schemas.microsoft.com/office/drawing/2014/main" id="{28B6B542-5D7C-4D5A-ACC8-8C4AE4EC502B}"/>
            </a:ext>
          </a:extLst>
        </xdr:cNvPr>
        <xdr:cNvSpPr txBox="1"/>
      </xdr:nvSpPr>
      <xdr:spPr>
        <a:xfrm>
          <a:off x="22199600" y="1031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8316</xdr:rowOff>
    </xdr:from>
    <xdr:to>
      <xdr:col>112</xdr:col>
      <xdr:colOff>38100</xdr:colOff>
      <xdr:row>61</xdr:row>
      <xdr:rowOff>109916</xdr:rowOff>
    </xdr:to>
    <xdr:sp macro="" textlink="">
      <xdr:nvSpPr>
        <xdr:cNvPr id="706" name="楕円 705">
          <a:extLst>
            <a:ext uri="{FF2B5EF4-FFF2-40B4-BE49-F238E27FC236}">
              <a16:creationId xmlns:a16="http://schemas.microsoft.com/office/drawing/2014/main" id="{53B54C33-0A76-49FF-A06F-FA20270D4799}"/>
            </a:ext>
          </a:extLst>
        </xdr:cNvPr>
        <xdr:cNvSpPr/>
      </xdr:nvSpPr>
      <xdr:spPr>
        <a:xfrm>
          <a:off x="21272500" y="104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57241</xdr:rowOff>
    </xdr:from>
    <xdr:to>
      <xdr:col>116</xdr:col>
      <xdr:colOff>63500</xdr:colOff>
      <xdr:row>61</xdr:row>
      <xdr:rowOff>59116</xdr:rowOff>
    </xdr:to>
    <xdr:cxnSp macro="">
      <xdr:nvCxnSpPr>
        <xdr:cNvPr id="707" name="直線コネクタ 706">
          <a:extLst>
            <a:ext uri="{FF2B5EF4-FFF2-40B4-BE49-F238E27FC236}">
              <a16:creationId xmlns:a16="http://schemas.microsoft.com/office/drawing/2014/main" id="{FCCDC239-8C36-45B2-A00C-296AB765E893}"/>
            </a:ext>
          </a:extLst>
        </xdr:cNvPr>
        <xdr:cNvCxnSpPr/>
      </xdr:nvCxnSpPr>
      <xdr:spPr>
        <a:xfrm flipV="1">
          <a:off x="21323300" y="10515691"/>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168656</xdr:rowOff>
    </xdr:from>
    <xdr:to>
      <xdr:col>107</xdr:col>
      <xdr:colOff>101600</xdr:colOff>
      <xdr:row>62</xdr:row>
      <xdr:rowOff>98806</xdr:rowOff>
    </xdr:to>
    <xdr:sp macro="" textlink="">
      <xdr:nvSpPr>
        <xdr:cNvPr id="708" name="楕円 707">
          <a:extLst>
            <a:ext uri="{FF2B5EF4-FFF2-40B4-BE49-F238E27FC236}">
              <a16:creationId xmlns:a16="http://schemas.microsoft.com/office/drawing/2014/main" id="{0F453FCC-0C00-4123-8137-A8C263D99261}"/>
            </a:ext>
          </a:extLst>
        </xdr:cNvPr>
        <xdr:cNvSpPr/>
      </xdr:nvSpPr>
      <xdr:spPr>
        <a:xfrm>
          <a:off x="20383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59116</xdr:rowOff>
    </xdr:from>
    <xdr:to>
      <xdr:col>111</xdr:col>
      <xdr:colOff>177800</xdr:colOff>
      <xdr:row>62</xdr:row>
      <xdr:rowOff>48006</xdr:rowOff>
    </xdr:to>
    <xdr:cxnSp macro="">
      <xdr:nvCxnSpPr>
        <xdr:cNvPr id="709" name="直線コネクタ 708">
          <a:extLst>
            <a:ext uri="{FF2B5EF4-FFF2-40B4-BE49-F238E27FC236}">
              <a16:creationId xmlns:a16="http://schemas.microsoft.com/office/drawing/2014/main" id="{23B6FA98-DFD4-4617-B1A8-8F0BBBED1B5A}"/>
            </a:ext>
          </a:extLst>
        </xdr:cNvPr>
        <xdr:cNvCxnSpPr/>
      </xdr:nvCxnSpPr>
      <xdr:spPr>
        <a:xfrm flipV="1">
          <a:off x="20434300" y="10517566"/>
          <a:ext cx="889000" cy="16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66701</xdr:rowOff>
    </xdr:from>
    <xdr:to>
      <xdr:col>102</xdr:col>
      <xdr:colOff>165100</xdr:colOff>
      <xdr:row>62</xdr:row>
      <xdr:rowOff>168301</xdr:rowOff>
    </xdr:to>
    <xdr:sp macro="" textlink="">
      <xdr:nvSpPr>
        <xdr:cNvPr id="710" name="楕円 709">
          <a:extLst>
            <a:ext uri="{FF2B5EF4-FFF2-40B4-BE49-F238E27FC236}">
              <a16:creationId xmlns:a16="http://schemas.microsoft.com/office/drawing/2014/main" id="{601029C2-2321-4FAC-A7B2-4C061F9E9B04}"/>
            </a:ext>
          </a:extLst>
        </xdr:cNvPr>
        <xdr:cNvSpPr/>
      </xdr:nvSpPr>
      <xdr:spPr>
        <a:xfrm>
          <a:off x="19494500" y="106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48006</xdr:rowOff>
    </xdr:from>
    <xdr:to>
      <xdr:col>107</xdr:col>
      <xdr:colOff>50800</xdr:colOff>
      <xdr:row>62</xdr:row>
      <xdr:rowOff>117501</xdr:rowOff>
    </xdr:to>
    <xdr:cxnSp macro="">
      <xdr:nvCxnSpPr>
        <xdr:cNvPr id="711" name="直線コネクタ 710">
          <a:extLst>
            <a:ext uri="{FF2B5EF4-FFF2-40B4-BE49-F238E27FC236}">
              <a16:creationId xmlns:a16="http://schemas.microsoft.com/office/drawing/2014/main" id="{3D92AE9B-2DCD-47EA-9B60-AE54F7A5CA37}"/>
            </a:ext>
          </a:extLst>
        </xdr:cNvPr>
        <xdr:cNvCxnSpPr/>
      </xdr:nvCxnSpPr>
      <xdr:spPr>
        <a:xfrm flipV="1">
          <a:off x="19545300" y="10677906"/>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67935</xdr:rowOff>
    </xdr:from>
    <xdr:to>
      <xdr:col>98</xdr:col>
      <xdr:colOff>38100</xdr:colOff>
      <xdr:row>62</xdr:row>
      <xdr:rowOff>169535</xdr:rowOff>
    </xdr:to>
    <xdr:sp macro="" textlink="">
      <xdr:nvSpPr>
        <xdr:cNvPr id="712" name="楕円 711">
          <a:extLst>
            <a:ext uri="{FF2B5EF4-FFF2-40B4-BE49-F238E27FC236}">
              <a16:creationId xmlns:a16="http://schemas.microsoft.com/office/drawing/2014/main" id="{B552EA78-5C89-460E-B57E-4DFC37DF299A}"/>
            </a:ext>
          </a:extLst>
        </xdr:cNvPr>
        <xdr:cNvSpPr/>
      </xdr:nvSpPr>
      <xdr:spPr>
        <a:xfrm>
          <a:off x="18605500" y="106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117501</xdr:rowOff>
    </xdr:from>
    <xdr:to>
      <xdr:col>102</xdr:col>
      <xdr:colOff>114300</xdr:colOff>
      <xdr:row>62</xdr:row>
      <xdr:rowOff>118735</xdr:rowOff>
    </xdr:to>
    <xdr:cxnSp macro="">
      <xdr:nvCxnSpPr>
        <xdr:cNvPr id="713" name="直線コネクタ 712">
          <a:extLst>
            <a:ext uri="{FF2B5EF4-FFF2-40B4-BE49-F238E27FC236}">
              <a16:creationId xmlns:a16="http://schemas.microsoft.com/office/drawing/2014/main" id="{D54762B5-B3C6-4B6C-B329-C8C85AB71ACC}"/>
            </a:ext>
          </a:extLst>
        </xdr:cNvPr>
        <xdr:cNvCxnSpPr/>
      </xdr:nvCxnSpPr>
      <xdr:spPr>
        <a:xfrm flipV="1">
          <a:off x="18656300" y="10747401"/>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50294</xdr:rowOff>
    </xdr:from>
    <xdr:ext cx="469744" cy="259045"/>
    <xdr:sp macro="" textlink="">
      <xdr:nvSpPr>
        <xdr:cNvPr id="714" name="n_1aveValue【学校施設】&#10;一人当たり面積">
          <a:extLst>
            <a:ext uri="{FF2B5EF4-FFF2-40B4-BE49-F238E27FC236}">
              <a16:creationId xmlns:a16="http://schemas.microsoft.com/office/drawing/2014/main" id="{981F7998-E1CA-4814-AC9E-B9DBC120F58E}"/>
            </a:ext>
          </a:extLst>
        </xdr:cNvPr>
        <xdr:cNvSpPr txBox="1"/>
      </xdr:nvSpPr>
      <xdr:spPr>
        <a:xfrm>
          <a:off x="21075727" y="1085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44716</xdr:rowOff>
    </xdr:from>
    <xdr:ext cx="469744" cy="259045"/>
    <xdr:sp macro="" textlink="">
      <xdr:nvSpPr>
        <xdr:cNvPr id="715" name="n_2aveValue【学校施設】&#10;一人当たり面積">
          <a:extLst>
            <a:ext uri="{FF2B5EF4-FFF2-40B4-BE49-F238E27FC236}">
              <a16:creationId xmlns:a16="http://schemas.microsoft.com/office/drawing/2014/main" id="{AC09F7DC-3BDB-48DA-A8D8-9BA6AC6A9C32}"/>
            </a:ext>
          </a:extLst>
        </xdr:cNvPr>
        <xdr:cNvSpPr txBox="1"/>
      </xdr:nvSpPr>
      <xdr:spPr>
        <a:xfrm>
          <a:off x="20199427" y="1084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51299</xdr:rowOff>
    </xdr:from>
    <xdr:ext cx="469744" cy="259045"/>
    <xdr:sp macro="" textlink="">
      <xdr:nvSpPr>
        <xdr:cNvPr id="716" name="n_3aveValue【学校施設】&#10;一人当たり面積">
          <a:extLst>
            <a:ext uri="{FF2B5EF4-FFF2-40B4-BE49-F238E27FC236}">
              <a16:creationId xmlns:a16="http://schemas.microsoft.com/office/drawing/2014/main" id="{0868A8DB-CED9-4116-89A0-3C6DCF22CDE1}"/>
            </a:ext>
          </a:extLst>
        </xdr:cNvPr>
        <xdr:cNvSpPr txBox="1"/>
      </xdr:nvSpPr>
      <xdr:spPr>
        <a:xfrm>
          <a:off x="19310427" y="1085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58295</xdr:rowOff>
    </xdr:from>
    <xdr:ext cx="469744" cy="259045"/>
    <xdr:sp macro="" textlink="">
      <xdr:nvSpPr>
        <xdr:cNvPr id="717" name="n_4aveValue【学校施設】&#10;一人当たり面積">
          <a:extLst>
            <a:ext uri="{FF2B5EF4-FFF2-40B4-BE49-F238E27FC236}">
              <a16:creationId xmlns:a16="http://schemas.microsoft.com/office/drawing/2014/main" id="{6B17E921-DB7C-4747-812C-5CF066AE0024}"/>
            </a:ext>
          </a:extLst>
        </xdr:cNvPr>
        <xdr:cNvSpPr txBox="1"/>
      </xdr:nvSpPr>
      <xdr:spPr>
        <a:xfrm>
          <a:off x="18421427" y="108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126443</xdr:rowOff>
    </xdr:from>
    <xdr:ext cx="469744" cy="259045"/>
    <xdr:sp macro="" textlink="">
      <xdr:nvSpPr>
        <xdr:cNvPr id="718" name="n_1mainValue【学校施設】&#10;一人当たり面積">
          <a:extLst>
            <a:ext uri="{FF2B5EF4-FFF2-40B4-BE49-F238E27FC236}">
              <a16:creationId xmlns:a16="http://schemas.microsoft.com/office/drawing/2014/main" id="{0B925036-DBB8-46A2-B2A1-8144F4E6568E}"/>
            </a:ext>
          </a:extLst>
        </xdr:cNvPr>
        <xdr:cNvSpPr txBox="1"/>
      </xdr:nvSpPr>
      <xdr:spPr>
        <a:xfrm>
          <a:off x="21075727" y="1024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115333</xdr:rowOff>
    </xdr:from>
    <xdr:ext cx="469744" cy="259045"/>
    <xdr:sp macro="" textlink="">
      <xdr:nvSpPr>
        <xdr:cNvPr id="719" name="n_2mainValue【学校施設】&#10;一人当たり面積">
          <a:extLst>
            <a:ext uri="{FF2B5EF4-FFF2-40B4-BE49-F238E27FC236}">
              <a16:creationId xmlns:a16="http://schemas.microsoft.com/office/drawing/2014/main" id="{84FCD793-FC09-4BA7-AF81-0ACC80147B44}"/>
            </a:ext>
          </a:extLst>
        </xdr:cNvPr>
        <xdr:cNvSpPr txBox="1"/>
      </xdr:nvSpPr>
      <xdr:spPr>
        <a:xfrm>
          <a:off x="201994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13378</xdr:rowOff>
    </xdr:from>
    <xdr:ext cx="469744" cy="259045"/>
    <xdr:sp macro="" textlink="">
      <xdr:nvSpPr>
        <xdr:cNvPr id="720" name="n_3mainValue【学校施設】&#10;一人当たり面積">
          <a:extLst>
            <a:ext uri="{FF2B5EF4-FFF2-40B4-BE49-F238E27FC236}">
              <a16:creationId xmlns:a16="http://schemas.microsoft.com/office/drawing/2014/main" id="{23A1957A-8277-444D-A88D-94E3E6E3D554}"/>
            </a:ext>
          </a:extLst>
        </xdr:cNvPr>
        <xdr:cNvSpPr txBox="1"/>
      </xdr:nvSpPr>
      <xdr:spPr>
        <a:xfrm>
          <a:off x="19310427" y="1047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14612</xdr:rowOff>
    </xdr:from>
    <xdr:ext cx="469744" cy="259045"/>
    <xdr:sp macro="" textlink="">
      <xdr:nvSpPr>
        <xdr:cNvPr id="721" name="n_4mainValue【学校施設】&#10;一人当たり面積">
          <a:extLst>
            <a:ext uri="{FF2B5EF4-FFF2-40B4-BE49-F238E27FC236}">
              <a16:creationId xmlns:a16="http://schemas.microsoft.com/office/drawing/2014/main" id="{7C6380C8-F5BD-415F-AC3D-93BE9DF51556}"/>
            </a:ext>
          </a:extLst>
        </xdr:cNvPr>
        <xdr:cNvSpPr txBox="1"/>
      </xdr:nvSpPr>
      <xdr:spPr>
        <a:xfrm>
          <a:off x="18421427" y="1047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E7A9D804-BAA8-40D3-B476-BEC90AAB0D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C58B083F-59D6-44DD-8F0E-902E36ECB6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4E8872A4-FFA5-4860-B7DA-D326294310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BB69FB75-5BB7-40A9-A9B2-DABE49AEAA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717B44C-CD33-40C6-854C-B23A3DD40E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7427E7C1-4E31-47DA-83F8-B367969A89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57496740-B224-42FC-A017-5A84EC0F0A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D9C81E52-B946-433F-8CD7-7A890DAC0CB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C9F3C670-4D02-499F-8624-53F6187674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60357BF2-1F56-4831-BE2C-C4103EB060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BB82B9F4-3065-4EB1-8250-F0021BC9FD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0A32F968-3473-4CAC-8150-4BA87A94EC6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D6E8511E-D38D-4BA0-8131-49317C87F0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F9459A6E-A15B-4A47-B01D-61F9AB7F54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200B3B3E-17E8-4407-B7D7-9835CF917E3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C90CE4AE-C3DE-43E4-9AF1-A153C63980D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AFAA25CF-5FD1-46AB-8093-DE7FC708EB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5C27DB0A-006E-422A-BA38-64C8381886C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332D53FC-C944-496D-917E-C64529EA90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A9732039-F46C-4378-A961-DBEA804BBF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DF213B8-26EF-49D3-A101-7559D81A25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B41E4C53-D56B-4682-B189-8E0B74DDE7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B70C6CBF-C31D-465B-B5B5-C0E5697981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AC35315B-FF73-409E-94C6-2D74F27C89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F1B0C0FC-5511-42EE-832F-854AFFC725F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F525DF7F-6BD4-4C79-8CB5-C1CFE92683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4BD4E4D5-3DDD-46B3-BF00-6D3867ED28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C67BE71-A38C-47AA-9E5A-9DB177C16BD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6FC09062-8804-48A8-BF8E-DFA928251FC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54671BAC-6840-4A2E-8200-6FC86FDFC8D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2E11A809-60F2-4712-AD9E-3E6916AF6E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4BC579DC-AEDE-4C1A-BC28-4180D3FA476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389696B8-FF1D-44D5-83AF-E9F757B20A4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3B212DE0-F7C2-4AB7-AD7E-2112D6AAD1E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311FEDC2-C83B-48B4-98D6-FD7CC7546D5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30F3AF31-2B8F-4D9D-9928-5FFB9C30D3B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5E8FC1B9-EF41-4550-96C2-C612714F822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F4D1F21D-F7D2-4C3B-9D9F-B90597F3929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86975B2D-4899-4FEB-8E2A-8184F45FDF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994E3E69-7B95-4675-94AE-850C3944D8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47EA81F7-F84E-4CC6-9FE5-A8C00B417D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EAB783DB-E890-4BEC-8D6A-777825416FE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2B2DC2F-A3A8-493D-8926-EDF35103438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3B283C1E-3ED4-46DA-B3BC-D19D36907E3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136FEC09-B43F-40C3-9F93-A34059032486}"/>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B647CB94-821B-4BA9-84A7-3DA22659018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68" name="【公民館】&#10;有形固定資産減価償却率平均値テキスト">
          <a:extLst>
            <a:ext uri="{FF2B5EF4-FFF2-40B4-BE49-F238E27FC236}">
              <a16:creationId xmlns:a16="http://schemas.microsoft.com/office/drawing/2014/main" id="{056E187D-91C9-441E-9BD1-CD41AA8A5198}"/>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E614D04D-67F0-438F-99B0-5F371C06D42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0" name="フローチャート: 判断 769">
          <a:extLst>
            <a:ext uri="{FF2B5EF4-FFF2-40B4-BE49-F238E27FC236}">
              <a16:creationId xmlns:a16="http://schemas.microsoft.com/office/drawing/2014/main" id="{61618DC6-1CB3-4802-BB72-5322FCDD2703}"/>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1" name="フローチャート: 判断 770">
          <a:extLst>
            <a:ext uri="{FF2B5EF4-FFF2-40B4-BE49-F238E27FC236}">
              <a16:creationId xmlns:a16="http://schemas.microsoft.com/office/drawing/2014/main" id="{1F50BD3C-0EF5-47D5-9FE6-1038B20E1F3F}"/>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72" name="フローチャート: 判断 771">
          <a:extLst>
            <a:ext uri="{FF2B5EF4-FFF2-40B4-BE49-F238E27FC236}">
              <a16:creationId xmlns:a16="http://schemas.microsoft.com/office/drawing/2014/main" id="{8258A800-A02F-4D23-A1C5-E410051361F1}"/>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73" name="フローチャート: 判断 772">
          <a:extLst>
            <a:ext uri="{FF2B5EF4-FFF2-40B4-BE49-F238E27FC236}">
              <a16:creationId xmlns:a16="http://schemas.microsoft.com/office/drawing/2014/main" id="{E154A31C-F72F-4C2A-9CC6-EDB7F9679313}"/>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B085466-4030-489D-98C5-15A814B0C8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DFCDCA7-C471-49E3-A2FA-5A4C5E7D97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E75576F-2B3B-4E31-8AD1-BD011018F5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1C02E42-DE50-4B62-963C-0377F7ED2E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5308254-81C2-49EC-A458-A9BE36E84C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79" name="楕円 778">
          <a:extLst>
            <a:ext uri="{FF2B5EF4-FFF2-40B4-BE49-F238E27FC236}">
              <a16:creationId xmlns:a16="http://schemas.microsoft.com/office/drawing/2014/main" id="{9552C18C-6A7C-416D-AFFD-14C3DEEEBC0E}"/>
            </a:ext>
          </a:extLst>
        </xdr:cNvPr>
        <xdr:cNvSpPr/>
      </xdr:nvSpPr>
      <xdr:spPr>
        <a:xfrm>
          <a:off x="16268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45011</xdr:rowOff>
    </xdr:from>
    <xdr:ext cx="405111" cy="259045"/>
    <xdr:sp macro="" textlink="">
      <xdr:nvSpPr>
        <xdr:cNvPr id="780" name="【公民館】&#10;有形固定資産減価償却率該当値テキスト">
          <a:extLst>
            <a:ext uri="{FF2B5EF4-FFF2-40B4-BE49-F238E27FC236}">
              <a16:creationId xmlns:a16="http://schemas.microsoft.com/office/drawing/2014/main" id="{668E3F60-E91F-4965-B08A-95B2C563C9A6}"/>
            </a:ext>
          </a:extLst>
        </xdr:cNvPr>
        <xdr:cNvSpPr txBox="1"/>
      </xdr:nvSpPr>
      <xdr:spPr>
        <a:xfrm>
          <a:off x="16357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118473</xdr:rowOff>
    </xdr:from>
    <xdr:to>
      <xdr:col>72</xdr:col>
      <xdr:colOff>38100</xdr:colOff>
      <xdr:row>103</xdr:row>
      <xdr:rowOff>48623</xdr:rowOff>
    </xdr:to>
    <xdr:sp macro="" textlink="">
      <xdr:nvSpPr>
        <xdr:cNvPr id="781" name="楕円 780">
          <a:extLst>
            <a:ext uri="{FF2B5EF4-FFF2-40B4-BE49-F238E27FC236}">
              <a16:creationId xmlns:a16="http://schemas.microsoft.com/office/drawing/2014/main" id="{57D0CC63-BDD4-4824-B49C-62DDC8F41F32}"/>
            </a:ext>
          </a:extLst>
        </xdr:cNvPr>
        <xdr:cNvSpPr/>
      </xdr:nvSpPr>
      <xdr:spPr>
        <a:xfrm>
          <a:off x="13652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85816</xdr:rowOff>
    </xdr:from>
    <xdr:to>
      <xdr:col>67</xdr:col>
      <xdr:colOff>101600</xdr:colOff>
      <xdr:row>103</xdr:row>
      <xdr:rowOff>15966</xdr:rowOff>
    </xdr:to>
    <xdr:sp macro="" textlink="">
      <xdr:nvSpPr>
        <xdr:cNvPr id="782" name="楕円 781">
          <a:extLst>
            <a:ext uri="{FF2B5EF4-FFF2-40B4-BE49-F238E27FC236}">
              <a16:creationId xmlns:a16="http://schemas.microsoft.com/office/drawing/2014/main" id="{C6C1BAFF-7608-46F5-9CD9-EC5815E15412}"/>
            </a:ext>
          </a:extLst>
        </xdr:cNvPr>
        <xdr:cNvSpPr/>
      </xdr:nvSpPr>
      <xdr:spPr>
        <a:xfrm>
          <a:off x="12763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136616</xdr:rowOff>
    </xdr:from>
    <xdr:to>
      <xdr:col>71</xdr:col>
      <xdr:colOff>177800</xdr:colOff>
      <xdr:row>102</xdr:row>
      <xdr:rowOff>169273</xdr:rowOff>
    </xdr:to>
    <xdr:cxnSp macro="">
      <xdr:nvCxnSpPr>
        <xdr:cNvPr id="783" name="直線コネクタ 782">
          <a:extLst>
            <a:ext uri="{FF2B5EF4-FFF2-40B4-BE49-F238E27FC236}">
              <a16:creationId xmlns:a16="http://schemas.microsoft.com/office/drawing/2014/main" id="{E402B52F-AB83-445F-89E6-AC83B30554FB}"/>
            </a:ext>
          </a:extLst>
        </xdr:cNvPr>
        <xdr:cNvCxnSpPr/>
      </xdr:nvCxnSpPr>
      <xdr:spPr>
        <a:xfrm>
          <a:off x="12814300" y="176245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784" name="n_1aveValue【公民館】&#10;有形固定資産減価償却率">
          <a:extLst>
            <a:ext uri="{FF2B5EF4-FFF2-40B4-BE49-F238E27FC236}">
              <a16:creationId xmlns:a16="http://schemas.microsoft.com/office/drawing/2014/main" id="{99A72212-459E-48D3-9A5A-A653DE86EEC0}"/>
            </a:ext>
          </a:extLst>
        </xdr:cNvPr>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85" name="n_2aveValue【公民館】&#10;有形固定資産減価償却率">
          <a:extLst>
            <a:ext uri="{FF2B5EF4-FFF2-40B4-BE49-F238E27FC236}">
              <a16:creationId xmlns:a16="http://schemas.microsoft.com/office/drawing/2014/main" id="{9EF3DCD6-29F4-4403-9511-1DEB38EFC42D}"/>
            </a:ext>
          </a:extLst>
        </xdr:cNvPr>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786" name="n_3aveValue【公民館】&#10;有形固定資産減価償却率">
          <a:extLst>
            <a:ext uri="{FF2B5EF4-FFF2-40B4-BE49-F238E27FC236}">
              <a16:creationId xmlns:a16="http://schemas.microsoft.com/office/drawing/2014/main" id="{D29172B1-23FB-445F-B6CB-01019A877850}"/>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787" name="n_4aveValue【公民館】&#10;有形固定資産減価償却率">
          <a:extLst>
            <a:ext uri="{FF2B5EF4-FFF2-40B4-BE49-F238E27FC236}">
              <a16:creationId xmlns:a16="http://schemas.microsoft.com/office/drawing/2014/main" id="{FCCD273E-3366-4DB1-A339-253A0ADB43FB}"/>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788" name="n_3mainValue【公民館】&#10;有形固定資産減価償却率">
          <a:extLst>
            <a:ext uri="{FF2B5EF4-FFF2-40B4-BE49-F238E27FC236}">
              <a16:creationId xmlns:a16="http://schemas.microsoft.com/office/drawing/2014/main" id="{1CC70263-68F9-42B2-BD72-F1225CB25513}"/>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32493</xdr:rowOff>
    </xdr:from>
    <xdr:ext cx="405111" cy="259045"/>
    <xdr:sp macro="" textlink="">
      <xdr:nvSpPr>
        <xdr:cNvPr id="789" name="n_4mainValue【公民館】&#10;有形固定資産減価償却率">
          <a:extLst>
            <a:ext uri="{FF2B5EF4-FFF2-40B4-BE49-F238E27FC236}">
              <a16:creationId xmlns:a16="http://schemas.microsoft.com/office/drawing/2014/main" id="{946E3C7F-F934-465F-8983-43C698A4A72B}"/>
            </a:ext>
          </a:extLst>
        </xdr:cNvPr>
        <xdr:cNvSpPr txBox="1"/>
      </xdr:nvSpPr>
      <xdr:spPr>
        <a:xfrm>
          <a:off x="12611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6FD4B8C0-B848-477F-8EA2-E867C404FFE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CDF30040-075A-4D17-BFA8-5E036E9838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EE92876A-F100-466B-AB2E-BF5D069022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D54BAE45-E66F-46F6-A63E-BCDE4517B2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F48F4FA9-13DF-4322-903C-15833DFC4F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B423FD54-A574-4CE7-9F07-1FF4739533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51FABB85-9B77-4FA8-B727-841534B038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9D00BC6B-7EBA-4417-902E-8DA54B1704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C7F3C28A-59E6-482C-8D85-C4BF1BFBC2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98C9C7A5-E061-4669-801C-5A611D620C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C65D8EF4-3250-4398-84C5-269D5E7395C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EF3C6A2C-CAF9-46DA-86EA-D56C0B77A1B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B16638C2-7571-489C-8FD0-D7C4E8A001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E5EF07CA-6513-42BB-9BCB-B0548E03C82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A0F6E1EC-CA34-4208-B7D4-8BE3C45C31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5" name="テキスト ボックス 804">
          <a:extLst>
            <a:ext uri="{FF2B5EF4-FFF2-40B4-BE49-F238E27FC236}">
              <a16:creationId xmlns:a16="http://schemas.microsoft.com/office/drawing/2014/main" id="{AF4F121B-AEE8-4D96-A385-99460FF7E08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27B3A158-CF5D-4620-8E90-16DFFF1689E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7" name="テキスト ボックス 806">
          <a:extLst>
            <a:ext uri="{FF2B5EF4-FFF2-40B4-BE49-F238E27FC236}">
              <a16:creationId xmlns:a16="http://schemas.microsoft.com/office/drawing/2014/main" id="{F95E592A-1F90-4118-89F6-DEA49FEDDA1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E3900078-70A8-4CC5-A141-0C52BB78C46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9" name="テキスト ボックス 808">
          <a:extLst>
            <a:ext uri="{FF2B5EF4-FFF2-40B4-BE49-F238E27FC236}">
              <a16:creationId xmlns:a16="http://schemas.microsoft.com/office/drawing/2014/main" id="{E4B80575-49B8-4C5A-896A-65607FB0D95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966888CD-E0F8-4B9C-80BB-DD13E532FA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1" name="テキスト ボックス 810">
          <a:extLst>
            <a:ext uri="{FF2B5EF4-FFF2-40B4-BE49-F238E27FC236}">
              <a16:creationId xmlns:a16="http://schemas.microsoft.com/office/drawing/2014/main" id="{0773D860-C221-4171-99DC-55043FEC106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F08CC242-641E-4BE4-AEF8-AE11726D3D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13" name="直線コネクタ 812">
          <a:extLst>
            <a:ext uri="{FF2B5EF4-FFF2-40B4-BE49-F238E27FC236}">
              <a16:creationId xmlns:a16="http://schemas.microsoft.com/office/drawing/2014/main" id="{38A275D7-33FC-48CE-985A-39416FD9BF11}"/>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4" name="【公民館】&#10;一人当たり面積最小値テキスト">
          <a:extLst>
            <a:ext uri="{FF2B5EF4-FFF2-40B4-BE49-F238E27FC236}">
              <a16:creationId xmlns:a16="http://schemas.microsoft.com/office/drawing/2014/main" id="{2B6EFFA0-0AD1-4E96-A18B-DE662447F809}"/>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5" name="直線コネクタ 814">
          <a:extLst>
            <a:ext uri="{FF2B5EF4-FFF2-40B4-BE49-F238E27FC236}">
              <a16:creationId xmlns:a16="http://schemas.microsoft.com/office/drawing/2014/main" id="{4E77E24F-0599-4465-B2FA-DFD2B795DF79}"/>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16" name="【公民館】&#10;一人当たり面積最大値テキスト">
          <a:extLst>
            <a:ext uri="{FF2B5EF4-FFF2-40B4-BE49-F238E27FC236}">
              <a16:creationId xmlns:a16="http://schemas.microsoft.com/office/drawing/2014/main" id="{BFF0F385-240B-4515-80CA-5F8D29312112}"/>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17" name="直線コネクタ 816">
          <a:extLst>
            <a:ext uri="{FF2B5EF4-FFF2-40B4-BE49-F238E27FC236}">
              <a16:creationId xmlns:a16="http://schemas.microsoft.com/office/drawing/2014/main" id="{567A1F7E-4BA5-4396-A9C5-14587C24651B}"/>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18" name="【公民館】&#10;一人当たり面積平均値テキスト">
          <a:extLst>
            <a:ext uri="{FF2B5EF4-FFF2-40B4-BE49-F238E27FC236}">
              <a16:creationId xmlns:a16="http://schemas.microsoft.com/office/drawing/2014/main" id="{D5DD7A22-B751-4A54-8B31-AE637018E643}"/>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19" name="フローチャート: 判断 818">
          <a:extLst>
            <a:ext uri="{FF2B5EF4-FFF2-40B4-BE49-F238E27FC236}">
              <a16:creationId xmlns:a16="http://schemas.microsoft.com/office/drawing/2014/main" id="{A4B40EB9-3CE8-49C1-A884-D0221C83A93B}"/>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38736</xdr:rowOff>
    </xdr:from>
    <xdr:to>
      <xdr:col>112</xdr:col>
      <xdr:colOff>38100</xdr:colOff>
      <xdr:row>108</xdr:row>
      <xdr:rowOff>140336</xdr:rowOff>
    </xdr:to>
    <xdr:sp macro="" textlink="">
      <xdr:nvSpPr>
        <xdr:cNvPr id="820" name="フローチャート: 判断 819">
          <a:extLst>
            <a:ext uri="{FF2B5EF4-FFF2-40B4-BE49-F238E27FC236}">
              <a16:creationId xmlns:a16="http://schemas.microsoft.com/office/drawing/2014/main" id="{596828B0-BCAA-48DC-B275-02FBC04A8AC2}"/>
            </a:ext>
          </a:extLst>
        </xdr:cNvPr>
        <xdr:cNvSpPr/>
      </xdr:nvSpPr>
      <xdr:spPr>
        <a:xfrm>
          <a:off x="21272500" y="1855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34468</xdr:rowOff>
    </xdr:from>
    <xdr:to>
      <xdr:col>107</xdr:col>
      <xdr:colOff>101600</xdr:colOff>
      <xdr:row>108</xdr:row>
      <xdr:rowOff>136068</xdr:rowOff>
    </xdr:to>
    <xdr:sp macro="" textlink="">
      <xdr:nvSpPr>
        <xdr:cNvPr id="821" name="フローチャート: 判断 820">
          <a:extLst>
            <a:ext uri="{FF2B5EF4-FFF2-40B4-BE49-F238E27FC236}">
              <a16:creationId xmlns:a16="http://schemas.microsoft.com/office/drawing/2014/main" id="{12B1631F-36DA-4186-BCED-E96CAD14A4F7}"/>
            </a:ext>
          </a:extLst>
        </xdr:cNvPr>
        <xdr:cNvSpPr/>
      </xdr:nvSpPr>
      <xdr:spPr>
        <a:xfrm>
          <a:off x="20383500" y="1855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37364</xdr:rowOff>
    </xdr:from>
    <xdr:to>
      <xdr:col>102</xdr:col>
      <xdr:colOff>165100</xdr:colOff>
      <xdr:row>108</xdr:row>
      <xdr:rowOff>138964</xdr:rowOff>
    </xdr:to>
    <xdr:sp macro="" textlink="">
      <xdr:nvSpPr>
        <xdr:cNvPr id="822" name="フローチャート: 判断 821">
          <a:extLst>
            <a:ext uri="{FF2B5EF4-FFF2-40B4-BE49-F238E27FC236}">
              <a16:creationId xmlns:a16="http://schemas.microsoft.com/office/drawing/2014/main" id="{31CC2F4C-7F71-4032-A327-49A34085B099}"/>
            </a:ext>
          </a:extLst>
        </xdr:cNvPr>
        <xdr:cNvSpPr/>
      </xdr:nvSpPr>
      <xdr:spPr>
        <a:xfrm>
          <a:off x="19494500" y="1855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48794</xdr:rowOff>
    </xdr:from>
    <xdr:to>
      <xdr:col>98</xdr:col>
      <xdr:colOff>38100</xdr:colOff>
      <xdr:row>108</xdr:row>
      <xdr:rowOff>150394</xdr:rowOff>
    </xdr:to>
    <xdr:sp macro="" textlink="">
      <xdr:nvSpPr>
        <xdr:cNvPr id="823" name="フローチャート: 判断 822">
          <a:extLst>
            <a:ext uri="{FF2B5EF4-FFF2-40B4-BE49-F238E27FC236}">
              <a16:creationId xmlns:a16="http://schemas.microsoft.com/office/drawing/2014/main" id="{8A7EF600-B628-4F0E-A3CD-407EA906A4BC}"/>
            </a:ext>
          </a:extLst>
        </xdr:cNvPr>
        <xdr:cNvSpPr/>
      </xdr:nvSpPr>
      <xdr:spPr>
        <a:xfrm>
          <a:off x="18605500" y="185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EBFF958E-FE45-4982-809A-027035C011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8827A275-0E95-4AC4-AE93-85BC764A43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EF9DC987-CD1C-4AC2-8A0D-7F3A84BDF9A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2D489E8-2771-4D96-8487-EF6B35802A3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73FE924-64CA-47A8-ADB0-355D7B2CEC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161265</xdr:rowOff>
    </xdr:from>
    <xdr:to>
      <xdr:col>116</xdr:col>
      <xdr:colOff>114300</xdr:colOff>
      <xdr:row>107</xdr:row>
      <xdr:rowOff>91415</xdr:rowOff>
    </xdr:to>
    <xdr:sp macro="" textlink="">
      <xdr:nvSpPr>
        <xdr:cNvPr id="829" name="楕円 828">
          <a:extLst>
            <a:ext uri="{FF2B5EF4-FFF2-40B4-BE49-F238E27FC236}">
              <a16:creationId xmlns:a16="http://schemas.microsoft.com/office/drawing/2014/main" id="{4FBA620F-AA27-49CA-9B07-D4818BAA3ED6}"/>
            </a:ext>
          </a:extLst>
        </xdr:cNvPr>
        <xdr:cNvSpPr/>
      </xdr:nvSpPr>
      <xdr:spPr>
        <a:xfrm>
          <a:off x="22110700" y="1833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12692</xdr:rowOff>
    </xdr:from>
    <xdr:ext cx="469744" cy="259045"/>
    <xdr:sp macro="" textlink="">
      <xdr:nvSpPr>
        <xdr:cNvPr id="830" name="【公民館】&#10;一人当たり面積該当値テキスト">
          <a:extLst>
            <a:ext uri="{FF2B5EF4-FFF2-40B4-BE49-F238E27FC236}">
              <a16:creationId xmlns:a16="http://schemas.microsoft.com/office/drawing/2014/main" id="{F3FCEFC0-CC31-4662-A079-9EF5CA414668}"/>
            </a:ext>
          </a:extLst>
        </xdr:cNvPr>
        <xdr:cNvSpPr txBox="1"/>
      </xdr:nvSpPr>
      <xdr:spPr>
        <a:xfrm>
          <a:off x="22199600" y="1818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99085</xdr:rowOff>
    </xdr:from>
    <xdr:to>
      <xdr:col>102</xdr:col>
      <xdr:colOff>165100</xdr:colOff>
      <xdr:row>108</xdr:row>
      <xdr:rowOff>29235</xdr:rowOff>
    </xdr:to>
    <xdr:sp macro="" textlink="">
      <xdr:nvSpPr>
        <xdr:cNvPr id="831" name="楕円 830">
          <a:extLst>
            <a:ext uri="{FF2B5EF4-FFF2-40B4-BE49-F238E27FC236}">
              <a16:creationId xmlns:a16="http://schemas.microsoft.com/office/drawing/2014/main" id="{C9923589-9A08-4EA7-B2E4-75C7AE772882}"/>
            </a:ext>
          </a:extLst>
        </xdr:cNvPr>
        <xdr:cNvSpPr/>
      </xdr:nvSpPr>
      <xdr:spPr>
        <a:xfrm>
          <a:off x="19494500" y="184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100076</xdr:rowOff>
    </xdr:from>
    <xdr:to>
      <xdr:col>98</xdr:col>
      <xdr:colOff>38100</xdr:colOff>
      <xdr:row>108</xdr:row>
      <xdr:rowOff>30226</xdr:rowOff>
    </xdr:to>
    <xdr:sp macro="" textlink="">
      <xdr:nvSpPr>
        <xdr:cNvPr id="832" name="楕円 831">
          <a:extLst>
            <a:ext uri="{FF2B5EF4-FFF2-40B4-BE49-F238E27FC236}">
              <a16:creationId xmlns:a16="http://schemas.microsoft.com/office/drawing/2014/main" id="{3545E95D-35FE-4CBD-AFBF-AFAC6C449A94}"/>
            </a:ext>
          </a:extLst>
        </xdr:cNvPr>
        <xdr:cNvSpPr/>
      </xdr:nvSpPr>
      <xdr:spPr>
        <a:xfrm>
          <a:off x="18605500" y="184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149885</xdr:rowOff>
    </xdr:from>
    <xdr:to>
      <xdr:col>102</xdr:col>
      <xdr:colOff>114300</xdr:colOff>
      <xdr:row>107</xdr:row>
      <xdr:rowOff>150876</xdr:rowOff>
    </xdr:to>
    <xdr:cxnSp macro="">
      <xdr:nvCxnSpPr>
        <xdr:cNvPr id="833" name="直線コネクタ 832">
          <a:extLst>
            <a:ext uri="{FF2B5EF4-FFF2-40B4-BE49-F238E27FC236}">
              <a16:creationId xmlns:a16="http://schemas.microsoft.com/office/drawing/2014/main" id="{DECD9F62-E4B0-4933-8BB4-93CF9AC66306}"/>
            </a:ext>
          </a:extLst>
        </xdr:cNvPr>
        <xdr:cNvCxnSpPr/>
      </xdr:nvCxnSpPr>
      <xdr:spPr>
        <a:xfrm flipV="1">
          <a:off x="18656300" y="1849503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156863</xdr:rowOff>
    </xdr:from>
    <xdr:ext cx="469744" cy="259045"/>
    <xdr:sp macro="" textlink="">
      <xdr:nvSpPr>
        <xdr:cNvPr id="834" name="n_1aveValue【公民館】&#10;一人当たり面積">
          <a:extLst>
            <a:ext uri="{FF2B5EF4-FFF2-40B4-BE49-F238E27FC236}">
              <a16:creationId xmlns:a16="http://schemas.microsoft.com/office/drawing/2014/main" id="{4718AF3A-8CAC-476D-A494-40A302041AF8}"/>
            </a:ext>
          </a:extLst>
        </xdr:cNvPr>
        <xdr:cNvSpPr txBox="1"/>
      </xdr:nvSpPr>
      <xdr:spPr>
        <a:xfrm>
          <a:off x="21075727" y="1833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152595</xdr:rowOff>
    </xdr:from>
    <xdr:ext cx="469744" cy="259045"/>
    <xdr:sp macro="" textlink="">
      <xdr:nvSpPr>
        <xdr:cNvPr id="835" name="n_2aveValue【公民館】&#10;一人当たり面積">
          <a:extLst>
            <a:ext uri="{FF2B5EF4-FFF2-40B4-BE49-F238E27FC236}">
              <a16:creationId xmlns:a16="http://schemas.microsoft.com/office/drawing/2014/main" id="{9564EA31-E2B0-4917-AD94-245A8705344F}"/>
            </a:ext>
          </a:extLst>
        </xdr:cNvPr>
        <xdr:cNvSpPr txBox="1"/>
      </xdr:nvSpPr>
      <xdr:spPr>
        <a:xfrm>
          <a:off x="20199427" y="183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130091</xdr:rowOff>
    </xdr:from>
    <xdr:ext cx="469744" cy="259045"/>
    <xdr:sp macro="" textlink="">
      <xdr:nvSpPr>
        <xdr:cNvPr id="836" name="n_3aveValue【公民館】&#10;一人当たり面積">
          <a:extLst>
            <a:ext uri="{FF2B5EF4-FFF2-40B4-BE49-F238E27FC236}">
              <a16:creationId xmlns:a16="http://schemas.microsoft.com/office/drawing/2014/main" id="{DE75BA53-4D69-4B78-BB7A-FEBDF244F947}"/>
            </a:ext>
          </a:extLst>
        </xdr:cNvPr>
        <xdr:cNvSpPr txBox="1"/>
      </xdr:nvSpPr>
      <xdr:spPr>
        <a:xfrm>
          <a:off x="19310427" y="186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141521</xdr:rowOff>
    </xdr:from>
    <xdr:ext cx="469744" cy="259045"/>
    <xdr:sp macro="" textlink="">
      <xdr:nvSpPr>
        <xdr:cNvPr id="837" name="n_4aveValue【公民館】&#10;一人当たり面積">
          <a:extLst>
            <a:ext uri="{FF2B5EF4-FFF2-40B4-BE49-F238E27FC236}">
              <a16:creationId xmlns:a16="http://schemas.microsoft.com/office/drawing/2014/main" id="{2941431A-8596-4D46-A86B-C971EAF25C5B}"/>
            </a:ext>
          </a:extLst>
        </xdr:cNvPr>
        <xdr:cNvSpPr txBox="1"/>
      </xdr:nvSpPr>
      <xdr:spPr>
        <a:xfrm>
          <a:off x="18421427" y="186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45762</xdr:rowOff>
    </xdr:from>
    <xdr:ext cx="469744" cy="259045"/>
    <xdr:sp macro="" textlink="">
      <xdr:nvSpPr>
        <xdr:cNvPr id="838" name="n_3mainValue【公民館】&#10;一人当たり面積">
          <a:extLst>
            <a:ext uri="{FF2B5EF4-FFF2-40B4-BE49-F238E27FC236}">
              <a16:creationId xmlns:a16="http://schemas.microsoft.com/office/drawing/2014/main" id="{E0A4D687-8926-4E1F-BE91-5154A4A93C8C}"/>
            </a:ext>
          </a:extLst>
        </xdr:cNvPr>
        <xdr:cNvSpPr txBox="1"/>
      </xdr:nvSpPr>
      <xdr:spPr>
        <a:xfrm>
          <a:off x="19310427" y="1821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46753</xdr:rowOff>
    </xdr:from>
    <xdr:ext cx="469744" cy="259045"/>
    <xdr:sp macro="" textlink="">
      <xdr:nvSpPr>
        <xdr:cNvPr id="839" name="n_4mainValue【公民館】&#10;一人当たり面積">
          <a:extLst>
            <a:ext uri="{FF2B5EF4-FFF2-40B4-BE49-F238E27FC236}">
              <a16:creationId xmlns:a16="http://schemas.microsoft.com/office/drawing/2014/main" id="{DD2AFBAE-8DA1-4340-BB13-0C1FD7598609}"/>
            </a:ext>
          </a:extLst>
        </xdr:cNvPr>
        <xdr:cNvSpPr txBox="1"/>
      </xdr:nvSpPr>
      <xdr:spPr>
        <a:xfrm>
          <a:off x="18421427" y="182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13795676-1A7E-4639-9757-79E1B85421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F33420FB-1627-4223-967F-8701DF0078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05FDD80E-7933-4142-8EAD-77113ABF8B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a:effectLst/>
            </a:rPr>
            <a:t>ほとんどの類型において、有形固定資産減価償却率は類似団体平均を下回っている。維持管理にかかる経費の増加に留意する必要がある。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B25B2D-9F15-4214-9D2A-990E1CB41C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71C419-3331-48F1-AEB3-6324D09B22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76408C-BB7D-4DD2-96E5-C59FB731B6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DDB751-683F-4AD7-9F16-B89CF77960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21B786-6548-49B8-A0F3-F4780AD7A0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5BBA6A-94C8-48FD-AA77-54D5F483DD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E4FC3A-1D63-4FDE-BD82-D0C9922336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C9F28B-DB7D-435A-800C-85653E2FE3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4D34C3-13B1-46B5-A95C-878EB567BF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DC8E93-F1AA-41EE-A374-717713F06F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DEF2B6-C2FB-4D3D-BE95-EBEFE7D07A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A68D55-49AC-42BB-81A3-8B43DFA39C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7F197C-6FDD-441E-9034-2FC212F44CF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CC3ABF-C170-435E-AA98-265EE3E9A0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EE19D7-EBCC-4C54-AA01-BC73A1C846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F224467-6687-4647-BEFE-19725D9A23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BD0512-015C-4DBD-8797-4B478384DD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F8EA60-02B9-4694-B232-E0AC60FDF9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064D13-0DB0-456F-B28E-077DA1DE7F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7A6EBA-05E8-4ACB-AB71-F7A064A660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04B1FF-7EF6-4341-9C02-B5DF7C201F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1EAD05-78EE-4E8D-9990-FB557F8994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70C29C-4F01-43A5-84F9-2E9588D5FF5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D3F067-6698-4393-9ACB-A176C75AD3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F4351D-4894-4BAC-BEA6-E184DBDC2B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50E0A9-0B76-4878-8AC2-494FE099A1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FF843E-DF4C-4D9D-BD5F-FE2FC4FEDD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E31647-742E-4009-A4A7-5902C0018B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C6C9B7-68F5-4A2C-8C7F-FE0F8C3BE84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A30500D-3DEF-4D5F-B2BA-C8FC427F9A4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8973A1-665F-43F3-A1AB-CD1BE2E9C4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2CE337-E616-4B8C-B486-B2571C33DD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53986A-5C84-43DA-BAAC-F6E833D29D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F4F44C-CCBD-4095-B23F-359F0083E9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52A3D6-E1C7-4873-BDD0-A33B41DB11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C2B643-53EF-46F0-BDC6-A5F061E317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5C8E59D-38BC-4ECF-B945-710D9B79B5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1BC01A-F5F7-4F30-A843-A902011DB6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C051A3-431A-4209-A143-761C61792C6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1A695B0-111B-4DCF-B0DD-EC88781436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79D10F4-FDEC-4EFE-9D0F-DA33CDC4881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90134F1-C471-4567-A73B-42E0FA9F98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8E24EC2-3860-44C9-835F-FFB4D47B98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1FB763F-30A1-49DA-B0D0-3240E7E193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50BC0C7-33BD-4FA0-9578-694F9B4949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7A450A8-1271-4AFB-AFCB-963057364F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D0CDEBD-4F16-4A92-A987-FD1103C3957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7138B6C-9CE4-4271-A215-EA2DF79A43A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E094842-707C-4DE4-89BD-36DD700FCC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D7F2B32-F12C-4F56-849B-82C644FABC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B1BD673-CA33-4CB3-9CA0-0A110D3360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0D5161F-C571-4BD0-929A-A7C4649C5C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847104D-1F5B-4CA9-B8EF-5CD336F5D5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557425F-E8AC-45B8-BF59-1793B6A890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98B3937-EE0B-4A93-90E3-ACF8F8BC65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845D269-F9FC-4123-95BE-EB1434F14C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34FD335-3D6F-4855-8E95-2A4233D402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559245E-095A-404E-A600-357F18DE265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9EB708E-C81A-4AEE-B57F-8020995EA2A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B1DA3FE-A289-4971-A7CD-D0591E0BF70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43BAB8D-07E5-44D3-B96E-A479DD3318B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77F9D17A-F730-4D6C-9283-2B6BAB0C0C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73CA615-3AB6-450A-AFD6-525EB2F86BC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F1AE60A1-3FC0-4CAC-A80B-78DA669FD25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14F8E17-0104-4392-80E5-EC2EAC6389E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0E56ACB-853B-42EB-A123-EF4F70EE62F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0D7E115-73A6-424F-9E45-E8B94364697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58320E5-1F7B-4798-A419-E443DA01895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D7F61D1-AEBF-44AC-920B-FC0B5B5E9F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9104B04-A5DD-48BA-BB6E-FEE7C57E453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AA88087-6A26-4CE5-BBAA-DAE161FB29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F48F7A4D-4F91-4A52-BA92-F9F7AC46E26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23D1DB9-2C6C-4EBF-850A-3AF59870F9A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EA972CB-12C1-46DE-814F-D99DE7ABF7B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397A767-371B-4160-AB0C-3BB7CE91C44C}"/>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9E2F4F2E-87C8-47F1-A935-62699413C76F}"/>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2DC176C-5F99-4E1F-811A-68F5535E1696}"/>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450448DD-C8A5-4EC4-9482-3920345955A2}"/>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80" name="フローチャート: 判断 79">
          <a:extLst>
            <a:ext uri="{FF2B5EF4-FFF2-40B4-BE49-F238E27FC236}">
              <a16:creationId xmlns:a16="http://schemas.microsoft.com/office/drawing/2014/main" id="{8295FDB5-EADA-4869-8F1F-8690B2C7A608}"/>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4445</xdr:rowOff>
    </xdr:from>
    <xdr:to>
      <xdr:col>15</xdr:col>
      <xdr:colOff>101600</xdr:colOff>
      <xdr:row>61</xdr:row>
      <xdr:rowOff>106045</xdr:rowOff>
    </xdr:to>
    <xdr:sp macro="" textlink="">
      <xdr:nvSpPr>
        <xdr:cNvPr id="81" name="フローチャート: 判断 80">
          <a:extLst>
            <a:ext uri="{FF2B5EF4-FFF2-40B4-BE49-F238E27FC236}">
              <a16:creationId xmlns:a16="http://schemas.microsoft.com/office/drawing/2014/main" id="{7C720615-C4F6-4CD8-A37C-14B18DAABB23}"/>
            </a:ext>
          </a:extLst>
        </xdr:cNvPr>
        <xdr:cNvSpPr/>
      </xdr:nvSpPr>
      <xdr:spPr>
        <a:xfrm>
          <a:off x="2857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162560</xdr:rowOff>
    </xdr:from>
    <xdr:to>
      <xdr:col>10</xdr:col>
      <xdr:colOff>165100</xdr:colOff>
      <xdr:row>61</xdr:row>
      <xdr:rowOff>92710</xdr:rowOff>
    </xdr:to>
    <xdr:sp macro="" textlink="">
      <xdr:nvSpPr>
        <xdr:cNvPr id="82" name="フローチャート: 判断 81">
          <a:extLst>
            <a:ext uri="{FF2B5EF4-FFF2-40B4-BE49-F238E27FC236}">
              <a16:creationId xmlns:a16="http://schemas.microsoft.com/office/drawing/2014/main" id="{A6C81DCD-BFB7-4553-B5C6-2D1F7FEC2C76}"/>
            </a:ext>
          </a:extLst>
        </xdr:cNvPr>
        <xdr:cNvSpPr/>
      </xdr:nvSpPr>
      <xdr:spPr>
        <a:xfrm>
          <a:off x="1968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xdr:rowOff>
    </xdr:from>
    <xdr:to>
      <xdr:col>6</xdr:col>
      <xdr:colOff>38100</xdr:colOff>
      <xdr:row>61</xdr:row>
      <xdr:rowOff>113665</xdr:rowOff>
    </xdr:to>
    <xdr:sp macro="" textlink="">
      <xdr:nvSpPr>
        <xdr:cNvPr id="83" name="フローチャート: 判断 82">
          <a:extLst>
            <a:ext uri="{FF2B5EF4-FFF2-40B4-BE49-F238E27FC236}">
              <a16:creationId xmlns:a16="http://schemas.microsoft.com/office/drawing/2014/main" id="{288E2920-159B-4FDE-976F-9E82F7FD065D}"/>
            </a:ext>
          </a:extLst>
        </xdr:cNvPr>
        <xdr:cNvSpPr/>
      </xdr:nvSpPr>
      <xdr:spPr>
        <a:xfrm>
          <a:off x="1079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7CC3069-5CBF-48F5-B253-F5C4580B95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3A19C7C-8AB1-4CF6-9A73-5EE5FA2AF3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B5DC9E6-E040-4645-B658-E3C6516E59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98A1AE7-5F83-415F-B92A-154B0B0364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3A20D9A-AF99-4A02-B735-C68B0DCE15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89" name="楕円 88">
          <a:extLst>
            <a:ext uri="{FF2B5EF4-FFF2-40B4-BE49-F238E27FC236}">
              <a16:creationId xmlns:a16="http://schemas.microsoft.com/office/drawing/2014/main" id="{571A8D9F-170E-4646-935C-5CC125E6E79D}"/>
            </a:ext>
          </a:extLst>
        </xdr:cNvPr>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63517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A297397-68AD-4C95-900D-7793D134271B}"/>
            </a:ext>
          </a:extLst>
        </xdr:cNvPr>
        <xdr:cNvSpPr txBox="1"/>
      </xdr:nvSpPr>
      <xdr:spPr>
        <a:xfrm>
          <a:off x="4673600" y="1052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160655</xdr:rowOff>
    </xdr:from>
    <xdr:to>
      <xdr:col>20</xdr:col>
      <xdr:colOff>38100</xdr:colOff>
      <xdr:row>62</xdr:row>
      <xdr:rowOff>90805</xdr:rowOff>
    </xdr:to>
    <xdr:sp macro="" textlink="">
      <xdr:nvSpPr>
        <xdr:cNvPr id="91" name="楕円 90">
          <a:extLst>
            <a:ext uri="{FF2B5EF4-FFF2-40B4-BE49-F238E27FC236}">
              <a16:creationId xmlns:a16="http://schemas.microsoft.com/office/drawing/2014/main" id="{09213466-7DE7-47A8-8F6E-7DFC290C6CBD}"/>
            </a:ext>
          </a:extLst>
        </xdr:cNvPr>
        <xdr:cNvSpPr/>
      </xdr:nvSpPr>
      <xdr:spPr>
        <a:xfrm>
          <a:off x="3746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40005</xdr:rowOff>
    </xdr:from>
    <xdr:to>
      <xdr:col>24</xdr:col>
      <xdr:colOff>63500</xdr:colOff>
      <xdr:row>62</xdr:row>
      <xdr:rowOff>91440</xdr:rowOff>
    </xdr:to>
    <xdr:cxnSp macro="">
      <xdr:nvCxnSpPr>
        <xdr:cNvPr id="92" name="直線コネクタ 91">
          <a:extLst>
            <a:ext uri="{FF2B5EF4-FFF2-40B4-BE49-F238E27FC236}">
              <a16:creationId xmlns:a16="http://schemas.microsoft.com/office/drawing/2014/main" id="{EF0066DE-C037-4866-8392-E01274B287A5}"/>
            </a:ext>
          </a:extLst>
        </xdr:cNvPr>
        <xdr:cNvCxnSpPr/>
      </xdr:nvCxnSpPr>
      <xdr:spPr>
        <a:xfrm>
          <a:off x="3797300" y="106699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93" name="楕円 92">
          <a:extLst>
            <a:ext uri="{FF2B5EF4-FFF2-40B4-BE49-F238E27FC236}">
              <a16:creationId xmlns:a16="http://schemas.microsoft.com/office/drawing/2014/main" id="{DA847371-5B7E-4340-A535-5DF67EAF3000}"/>
            </a:ext>
          </a:extLst>
        </xdr:cNvPr>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40005</xdr:rowOff>
    </xdr:to>
    <xdr:cxnSp macro="">
      <xdr:nvCxnSpPr>
        <xdr:cNvPr id="94" name="直線コネクタ 93">
          <a:extLst>
            <a:ext uri="{FF2B5EF4-FFF2-40B4-BE49-F238E27FC236}">
              <a16:creationId xmlns:a16="http://schemas.microsoft.com/office/drawing/2014/main" id="{7A506849-A8E5-4F33-9693-E0064DA5796C}"/>
            </a:ext>
          </a:extLst>
        </xdr:cNvPr>
        <xdr:cNvCxnSpPr/>
      </xdr:nvCxnSpPr>
      <xdr:spPr>
        <a:xfrm>
          <a:off x="2908300" y="106184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48260</xdr:rowOff>
    </xdr:from>
    <xdr:to>
      <xdr:col>10</xdr:col>
      <xdr:colOff>165100</xdr:colOff>
      <xdr:row>61</xdr:row>
      <xdr:rowOff>149860</xdr:rowOff>
    </xdr:to>
    <xdr:sp macro="" textlink="">
      <xdr:nvSpPr>
        <xdr:cNvPr id="95" name="楕円 94">
          <a:extLst>
            <a:ext uri="{FF2B5EF4-FFF2-40B4-BE49-F238E27FC236}">
              <a16:creationId xmlns:a16="http://schemas.microsoft.com/office/drawing/2014/main" id="{219CAAA1-E123-44F3-8C28-6DC74509ACCB}"/>
            </a:ext>
          </a:extLst>
        </xdr:cNvPr>
        <xdr:cNvSpPr/>
      </xdr:nvSpPr>
      <xdr:spPr>
        <a:xfrm>
          <a:off x="196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99060</xdr:rowOff>
    </xdr:from>
    <xdr:to>
      <xdr:col>15</xdr:col>
      <xdr:colOff>50800</xdr:colOff>
      <xdr:row>61</xdr:row>
      <xdr:rowOff>160020</xdr:rowOff>
    </xdr:to>
    <xdr:cxnSp macro="">
      <xdr:nvCxnSpPr>
        <xdr:cNvPr id="96" name="直線コネクタ 95">
          <a:extLst>
            <a:ext uri="{FF2B5EF4-FFF2-40B4-BE49-F238E27FC236}">
              <a16:creationId xmlns:a16="http://schemas.microsoft.com/office/drawing/2014/main" id="{0F15D1EA-D299-4D7B-9359-B6F24FBCF3D4}"/>
            </a:ext>
          </a:extLst>
        </xdr:cNvPr>
        <xdr:cNvCxnSpPr/>
      </xdr:nvCxnSpPr>
      <xdr:spPr>
        <a:xfrm>
          <a:off x="2019300" y="10557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97" name="楕円 96">
          <a:extLst>
            <a:ext uri="{FF2B5EF4-FFF2-40B4-BE49-F238E27FC236}">
              <a16:creationId xmlns:a16="http://schemas.microsoft.com/office/drawing/2014/main" id="{8E624C8C-FCF5-4EA0-8039-85D300BA9BD2}"/>
            </a:ext>
          </a:extLst>
        </xdr:cNvPr>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99060</xdr:rowOff>
    </xdr:to>
    <xdr:cxnSp macro="">
      <xdr:nvCxnSpPr>
        <xdr:cNvPr id="98" name="直線コネクタ 97">
          <a:extLst>
            <a:ext uri="{FF2B5EF4-FFF2-40B4-BE49-F238E27FC236}">
              <a16:creationId xmlns:a16="http://schemas.microsoft.com/office/drawing/2014/main" id="{64218656-14F4-4B24-8DCB-7D235CFF6C16}"/>
            </a:ext>
          </a:extLst>
        </xdr:cNvPr>
        <xdr:cNvCxnSpPr/>
      </xdr:nvCxnSpPr>
      <xdr:spPr>
        <a:xfrm>
          <a:off x="1130300" y="10504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99" name="n_1aveValue【体育館・プール】&#10;有形固定資産減価償却率">
          <a:extLst>
            <a:ext uri="{FF2B5EF4-FFF2-40B4-BE49-F238E27FC236}">
              <a16:creationId xmlns:a16="http://schemas.microsoft.com/office/drawing/2014/main" id="{1B8BBE29-F830-4241-8E7C-C364756172CE}"/>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122572</xdr:rowOff>
    </xdr:from>
    <xdr:ext cx="405111" cy="259045"/>
    <xdr:sp macro="" textlink="">
      <xdr:nvSpPr>
        <xdr:cNvPr id="100" name="n_2aveValue【体育館・プール】&#10;有形固定資産減価償却率">
          <a:extLst>
            <a:ext uri="{FF2B5EF4-FFF2-40B4-BE49-F238E27FC236}">
              <a16:creationId xmlns:a16="http://schemas.microsoft.com/office/drawing/2014/main" id="{89F07CE5-1C13-4435-AAE2-37DB98E6C137}"/>
            </a:ext>
          </a:extLst>
        </xdr:cNvPr>
        <xdr:cNvSpPr txBox="1"/>
      </xdr:nvSpPr>
      <xdr:spPr>
        <a:xfrm>
          <a:off x="2705744" y="102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109237</xdr:rowOff>
    </xdr:from>
    <xdr:ext cx="405111" cy="259045"/>
    <xdr:sp macro="" textlink="">
      <xdr:nvSpPr>
        <xdr:cNvPr id="101" name="n_3aveValue【体育館・プール】&#10;有形固定資産減価償却率">
          <a:extLst>
            <a:ext uri="{FF2B5EF4-FFF2-40B4-BE49-F238E27FC236}">
              <a16:creationId xmlns:a16="http://schemas.microsoft.com/office/drawing/2014/main" id="{B04B10FA-830A-4B0A-83B2-D79FA513A0A8}"/>
            </a:ext>
          </a:extLst>
        </xdr:cNvPr>
        <xdr:cNvSpPr txBox="1"/>
      </xdr:nvSpPr>
      <xdr:spPr>
        <a:xfrm>
          <a:off x="1816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104792</xdr:rowOff>
    </xdr:from>
    <xdr:ext cx="405111" cy="259045"/>
    <xdr:sp macro="" textlink="">
      <xdr:nvSpPr>
        <xdr:cNvPr id="102" name="n_4aveValue【体育館・プール】&#10;有形固定資産減価償却率">
          <a:extLst>
            <a:ext uri="{FF2B5EF4-FFF2-40B4-BE49-F238E27FC236}">
              <a16:creationId xmlns:a16="http://schemas.microsoft.com/office/drawing/2014/main" id="{2F90B387-791C-4E36-9329-D862B304AA2E}"/>
            </a:ext>
          </a:extLst>
        </xdr:cNvPr>
        <xdr:cNvSpPr txBox="1"/>
      </xdr:nvSpPr>
      <xdr:spPr>
        <a:xfrm>
          <a:off x="927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81932</xdr:rowOff>
    </xdr:from>
    <xdr:ext cx="405111" cy="259045"/>
    <xdr:sp macro="" textlink="">
      <xdr:nvSpPr>
        <xdr:cNvPr id="103" name="n_1mainValue【体育館・プール】&#10;有形固定資産減価償却率">
          <a:extLst>
            <a:ext uri="{FF2B5EF4-FFF2-40B4-BE49-F238E27FC236}">
              <a16:creationId xmlns:a16="http://schemas.microsoft.com/office/drawing/2014/main" id="{A4C9F150-5B07-471D-B34B-886924612CA7}"/>
            </a:ext>
          </a:extLst>
        </xdr:cNvPr>
        <xdr:cNvSpPr txBox="1"/>
      </xdr:nvSpPr>
      <xdr:spPr>
        <a:xfrm>
          <a:off x="35820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04" name="n_2mainValue【体育館・プール】&#10;有形固定資産減価償却率">
          <a:extLst>
            <a:ext uri="{FF2B5EF4-FFF2-40B4-BE49-F238E27FC236}">
              <a16:creationId xmlns:a16="http://schemas.microsoft.com/office/drawing/2014/main" id="{14825610-4620-489D-8B26-0520D494F67C}"/>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140987</xdr:rowOff>
    </xdr:from>
    <xdr:ext cx="405111" cy="259045"/>
    <xdr:sp macro="" textlink="">
      <xdr:nvSpPr>
        <xdr:cNvPr id="105" name="n_3mainValue【体育館・プール】&#10;有形固定資産減価償却率">
          <a:extLst>
            <a:ext uri="{FF2B5EF4-FFF2-40B4-BE49-F238E27FC236}">
              <a16:creationId xmlns:a16="http://schemas.microsoft.com/office/drawing/2014/main" id="{059632A0-F303-46F6-808D-AB8F13182153}"/>
            </a:ext>
          </a:extLst>
        </xdr:cNvPr>
        <xdr:cNvSpPr txBox="1"/>
      </xdr:nvSpPr>
      <xdr:spPr>
        <a:xfrm>
          <a:off x="1816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106" name="n_4mainValue【体育館・プール】&#10;有形固定資産減価償却率">
          <a:extLst>
            <a:ext uri="{FF2B5EF4-FFF2-40B4-BE49-F238E27FC236}">
              <a16:creationId xmlns:a16="http://schemas.microsoft.com/office/drawing/2014/main" id="{0339CB15-53BB-4F23-A9D0-2D56CE712B03}"/>
            </a:ext>
          </a:extLst>
        </xdr:cNvPr>
        <xdr:cNvSpPr txBox="1"/>
      </xdr:nvSpPr>
      <xdr:spPr>
        <a:xfrm>
          <a:off x="927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BCE7C955-3E49-440B-85F7-B09856E807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1362966B-1067-476B-AEC5-53B64F9ECC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67DAF43D-94B0-4446-8CA4-7579B85718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521DFE11-871D-458C-9F57-8725D9A851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20A8341-749A-4979-8CC8-862CEB17B6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62D73BC8-9E2D-4450-A416-084084F86B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F20380AD-AF0A-47AC-95E7-25EDA408E8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AF95D66-5673-4214-9E09-65C6D1BE5D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C9BD9B6-BE29-4C83-B849-EEAF97058B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AC84669-2D3E-4173-AD6A-4FB70299FD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B9A1901B-55D9-42BA-B4A1-9B004FEF37E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9A54D6B1-8BD5-4380-A2B9-241DF185C03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A78974D1-EF67-449B-89BD-0C6D9DC0C37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BF3AE47D-748C-4C54-A43B-C3614B8C3A4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17F9194B-ADD3-4CB3-A39D-5DE7157DB47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CEB8F493-889B-4695-B566-86A26D59948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1A875C5-6F25-452F-8197-E68565CD20C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68FAD064-8B89-49B3-9CFE-8D1835E4F4E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7290BEB6-FC53-4874-A337-5EF63C8410C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66EE9315-0450-412A-86DA-A2F2FC80C4E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AB841E9E-DBB4-42A8-8667-4FC1EDE0813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AA314202-2FD9-43EC-8023-DFD9C933F45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502FAD4F-315B-4397-96F1-8712F32354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8D798C2B-D75E-4F9E-BDB2-834C587EC3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A19389B4-28A4-4DD9-8BD2-780D55AA78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363B38C3-09A1-4CC8-B8FF-E39984061892}"/>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DD4B5604-BB33-4B2C-9D95-F84CC5F6F72C}"/>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8D902A34-BA42-4E7A-8B26-4D1EA9A3BBF6}"/>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B36F3E1A-3588-4228-8E17-7D30D59FF74C}"/>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82B7801B-1A7B-43A3-8948-672097824403}"/>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17A73C66-6026-43BB-9E62-95AF8100035B}"/>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616265FB-2794-4B3C-91BD-F87B8190DF2C}"/>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95504</xdr:rowOff>
    </xdr:from>
    <xdr:to>
      <xdr:col>50</xdr:col>
      <xdr:colOff>165100</xdr:colOff>
      <xdr:row>63</xdr:row>
      <xdr:rowOff>25654</xdr:rowOff>
    </xdr:to>
    <xdr:sp macro="" textlink="">
      <xdr:nvSpPr>
        <xdr:cNvPr id="139" name="フローチャート: 判断 138">
          <a:extLst>
            <a:ext uri="{FF2B5EF4-FFF2-40B4-BE49-F238E27FC236}">
              <a16:creationId xmlns:a16="http://schemas.microsoft.com/office/drawing/2014/main" id="{E49B621B-BBA9-41BA-A307-36809E4A1F9C}"/>
            </a:ext>
          </a:extLst>
        </xdr:cNvPr>
        <xdr:cNvSpPr/>
      </xdr:nvSpPr>
      <xdr:spPr>
        <a:xfrm>
          <a:off x="9588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113465</xdr:rowOff>
    </xdr:from>
    <xdr:to>
      <xdr:col>46</xdr:col>
      <xdr:colOff>38100</xdr:colOff>
      <xdr:row>63</xdr:row>
      <xdr:rowOff>43615</xdr:rowOff>
    </xdr:to>
    <xdr:sp macro="" textlink="">
      <xdr:nvSpPr>
        <xdr:cNvPr id="140" name="フローチャート: 判断 139">
          <a:extLst>
            <a:ext uri="{FF2B5EF4-FFF2-40B4-BE49-F238E27FC236}">
              <a16:creationId xmlns:a16="http://schemas.microsoft.com/office/drawing/2014/main" id="{B9BECABD-7757-4FEB-A928-A2221CFE081F}"/>
            </a:ext>
          </a:extLst>
        </xdr:cNvPr>
        <xdr:cNvSpPr/>
      </xdr:nvSpPr>
      <xdr:spPr>
        <a:xfrm>
          <a:off x="8699500" y="1074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69052</xdr:rowOff>
    </xdr:from>
    <xdr:to>
      <xdr:col>41</xdr:col>
      <xdr:colOff>101600</xdr:colOff>
      <xdr:row>62</xdr:row>
      <xdr:rowOff>170652</xdr:rowOff>
    </xdr:to>
    <xdr:sp macro="" textlink="">
      <xdr:nvSpPr>
        <xdr:cNvPr id="141" name="フローチャート: 判断 140">
          <a:extLst>
            <a:ext uri="{FF2B5EF4-FFF2-40B4-BE49-F238E27FC236}">
              <a16:creationId xmlns:a16="http://schemas.microsoft.com/office/drawing/2014/main" id="{B23DFAC3-3364-4622-97C9-593A722EE21A}"/>
            </a:ext>
          </a:extLst>
        </xdr:cNvPr>
        <xdr:cNvSpPr/>
      </xdr:nvSpPr>
      <xdr:spPr>
        <a:xfrm>
          <a:off x="7810500" y="1069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155593</xdr:rowOff>
    </xdr:from>
    <xdr:to>
      <xdr:col>36</xdr:col>
      <xdr:colOff>165100</xdr:colOff>
      <xdr:row>63</xdr:row>
      <xdr:rowOff>85743</xdr:rowOff>
    </xdr:to>
    <xdr:sp macro="" textlink="">
      <xdr:nvSpPr>
        <xdr:cNvPr id="142" name="フローチャート: 判断 141">
          <a:extLst>
            <a:ext uri="{FF2B5EF4-FFF2-40B4-BE49-F238E27FC236}">
              <a16:creationId xmlns:a16="http://schemas.microsoft.com/office/drawing/2014/main" id="{93A4D0EA-5533-46E1-B7F5-D4CAC5979FDD}"/>
            </a:ext>
          </a:extLst>
        </xdr:cNvPr>
        <xdr:cNvSpPr/>
      </xdr:nvSpPr>
      <xdr:spPr>
        <a:xfrm>
          <a:off x="6921500" y="1078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B18FD78-B7CD-4F63-A7E5-E82D030DA4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519AA75-2F18-40A8-BE88-5EF9C756F0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8788770-2979-49FF-8BE1-7E1B197023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4264333-5C9C-4641-B1A5-6F3B24606E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2765C9A-A01F-4C88-B880-123B667D2B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161472</xdr:rowOff>
    </xdr:from>
    <xdr:to>
      <xdr:col>55</xdr:col>
      <xdr:colOff>50800</xdr:colOff>
      <xdr:row>61</xdr:row>
      <xdr:rowOff>91622</xdr:rowOff>
    </xdr:to>
    <xdr:sp macro="" textlink="">
      <xdr:nvSpPr>
        <xdr:cNvPr id="148" name="楕円 147">
          <a:extLst>
            <a:ext uri="{FF2B5EF4-FFF2-40B4-BE49-F238E27FC236}">
              <a16:creationId xmlns:a16="http://schemas.microsoft.com/office/drawing/2014/main" id="{530B71CA-131E-4D43-AB51-7767FCF1F670}"/>
            </a:ext>
          </a:extLst>
        </xdr:cNvPr>
        <xdr:cNvSpPr/>
      </xdr:nvSpPr>
      <xdr:spPr>
        <a:xfrm>
          <a:off x="10426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12899</xdr:rowOff>
    </xdr:from>
    <xdr:ext cx="469744" cy="259045"/>
    <xdr:sp macro="" textlink="">
      <xdr:nvSpPr>
        <xdr:cNvPr id="149" name="【体育館・プール】&#10;一人当たり面積該当値テキスト">
          <a:extLst>
            <a:ext uri="{FF2B5EF4-FFF2-40B4-BE49-F238E27FC236}">
              <a16:creationId xmlns:a16="http://schemas.microsoft.com/office/drawing/2014/main" id="{7C736FA8-3EF0-41D6-BE22-4D24C1AE96F3}"/>
            </a:ext>
          </a:extLst>
        </xdr:cNvPr>
        <xdr:cNvSpPr txBox="1"/>
      </xdr:nvSpPr>
      <xdr:spPr>
        <a:xfrm>
          <a:off x="10515600" y="102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164084</xdr:rowOff>
    </xdr:from>
    <xdr:to>
      <xdr:col>50</xdr:col>
      <xdr:colOff>165100</xdr:colOff>
      <xdr:row>61</xdr:row>
      <xdr:rowOff>94234</xdr:rowOff>
    </xdr:to>
    <xdr:sp macro="" textlink="">
      <xdr:nvSpPr>
        <xdr:cNvPr id="150" name="楕円 149">
          <a:extLst>
            <a:ext uri="{FF2B5EF4-FFF2-40B4-BE49-F238E27FC236}">
              <a16:creationId xmlns:a16="http://schemas.microsoft.com/office/drawing/2014/main" id="{1EF6EAFC-5832-4E5D-BDA4-5D95C34F2E8E}"/>
            </a:ext>
          </a:extLst>
        </xdr:cNvPr>
        <xdr:cNvSpPr/>
      </xdr:nvSpPr>
      <xdr:spPr>
        <a:xfrm>
          <a:off x="958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40822</xdr:rowOff>
    </xdr:from>
    <xdr:to>
      <xdr:col>55</xdr:col>
      <xdr:colOff>0</xdr:colOff>
      <xdr:row>61</xdr:row>
      <xdr:rowOff>43434</xdr:rowOff>
    </xdr:to>
    <xdr:cxnSp macro="">
      <xdr:nvCxnSpPr>
        <xdr:cNvPr id="151" name="直線コネクタ 150">
          <a:extLst>
            <a:ext uri="{FF2B5EF4-FFF2-40B4-BE49-F238E27FC236}">
              <a16:creationId xmlns:a16="http://schemas.microsoft.com/office/drawing/2014/main" id="{B578D19A-16A7-4031-8B4D-7B7FB252A456}"/>
            </a:ext>
          </a:extLst>
        </xdr:cNvPr>
        <xdr:cNvCxnSpPr/>
      </xdr:nvCxnSpPr>
      <xdr:spPr>
        <a:xfrm flipV="1">
          <a:off x="9639300" y="1049927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2758</xdr:rowOff>
    </xdr:from>
    <xdr:to>
      <xdr:col>46</xdr:col>
      <xdr:colOff>38100</xdr:colOff>
      <xdr:row>61</xdr:row>
      <xdr:rowOff>104358</xdr:rowOff>
    </xdr:to>
    <xdr:sp macro="" textlink="">
      <xdr:nvSpPr>
        <xdr:cNvPr id="152" name="楕円 151">
          <a:extLst>
            <a:ext uri="{FF2B5EF4-FFF2-40B4-BE49-F238E27FC236}">
              <a16:creationId xmlns:a16="http://schemas.microsoft.com/office/drawing/2014/main" id="{2764AB2C-FA90-49ED-A61B-F875A657B7C5}"/>
            </a:ext>
          </a:extLst>
        </xdr:cNvPr>
        <xdr:cNvSpPr/>
      </xdr:nvSpPr>
      <xdr:spPr>
        <a:xfrm>
          <a:off x="8699500" y="104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43434</xdr:rowOff>
    </xdr:from>
    <xdr:to>
      <xdr:col>50</xdr:col>
      <xdr:colOff>114300</xdr:colOff>
      <xdr:row>61</xdr:row>
      <xdr:rowOff>53558</xdr:rowOff>
    </xdr:to>
    <xdr:cxnSp macro="">
      <xdr:nvCxnSpPr>
        <xdr:cNvPr id="153" name="直線コネクタ 152">
          <a:extLst>
            <a:ext uri="{FF2B5EF4-FFF2-40B4-BE49-F238E27FC236}">
              <a16:creationId xmlns:a16="http://schemas.microsoft.com/office/drawing/2014/main" id="{E3984EC6-7BF9-40A0-AA18-A84094B185BD}"/>
            </a:ext>
          </a:extLst>
        </xdr:cNvPr>
        <xdr:cNvCxnSpPr/>
      </xdr:nvCxnSpPr>
      <xdr:spPr>
        <a:xfrm flipV="1">
          <a:off x="8750300" y="10501884"/>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12228</xdr:rowOff>
    </xdr:from>
    <xdr:to>
      <xdr:col>41</xdr:col>
      <xdr:colOff>101600</xdr:colOff>
      <xdr:row>61</xdr:row>
      <xdr:rowOff>113828</xdr:rowOff>
    </xdr:to>
    <xdr:sp macro="" textlink="">
      <xdr:nvSpPr>
        <xdr:cNvPr id="154" name="楕円 153">
          <a:extLst>
            <a:ext uri="{FF2B5EF4-FFF2-40B4-BE49-F238E27FC236}">
              <a16:creationId xmlns:a16="http://schemas.microsoft.com/office/drawing/2014/main" id="{DBB3D269-21B3-49F8-8A41-D08CD1F03712}"/>
            </a:ext>
          </a:extLst>
        </xdr:cNvPr>
        <xdr:cNvSpPr/>
      </xdr:nvSpPr>
      <xdr:spPr>
        <a:xfrm>
          <a:off x="7810500" y="104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53558</xdr:rowOff>
    </xdr:from>
    <xdr:to>
      <xdr:col>45</xdr:col>
      <xdr:colOff>177800</xdr:colOff>
      <xdr:row>61</xdr:row>
      <xdr:rowOff>63028</xdr:rowOff>
    </xdr:to>
    <xdr:cxnSp macro="">
      <xdr:nvCxnSpPr>
        <xdr:cNvPr id="155" name="直線コネクタ 154">
          <a:extLst>
            <a:ext uri="{FF2B5EF4-FFF2-40B4-BE49-F238E27FC236}">
              <a16:creationId xmlns:a16="http://schemas.microsoft.com/office/drawing/2014/main" id="{6391966A-AA19-4753-9576-3115AFFB5C04}"/>
            </a:ext>
          </a:extLst>
        </xdr:cNvPr>
        <xdr:cNvCxnSpPr/>
      </xdr:nvCxnSpPr>
      <xdr:spPr>
        <a:xfrm flipV="1">
          <a:off x="7861300" y="1051200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xdr:rowOff>
    </xdr:from>
    <xdr:to>
      <xdr:col>36</xdr:col>
      <xdr:colOff>165100</xdr:colOff>
      <xdr:row>61</xdr:row>
      <xdr:rowOff>117094</xdr:rowOff>
    </xdr:to>
    <xdr:sp macro="" textlink="">
      <xdr:nvSpPr>
        <xdr:cNvPr id="156" name="楕円 155">
          <a:extLst>
            <a:ext uri="{FF2B5EF4-FFF2-40B4-BE49-F238E27FC236}">
              <a16:creationId xmlns:a16="http://schemas.microsoft.com/office/drawing/2014/main" id="{7B122CD0-17F9-4BF4-9486-EBA4D21018BC}"/>
            </a:ext>
          </a:extLst>
        </xdr:cNvPr>
        <xdr:cNvSpPr/>
      </xdr:nvSpPr>
      <xdr:spPr>
        <a:xfrm>
          <a:off x="6921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63028</xdr:rowOff>
    </xdr:from>
    <xdr:to>
      <xdr:col>41</xdr:col>
      <xdr:colOff>50800</xdr:colOff>
      <xdr:row>61</xdr:row>
      <xdr:rowOff>66294</xdr:rowOff>
    </xdr:to>
    <xdr:cxnSp macro="">
      <xdr:nvCxnSpPr>
        <xdr:cNvPr id="157" name="直線コネクタ 156">
          <a:extLst>
            <a:ext uri="{FF2B5EF4-FFF2-40B4-BE49-F238E27FC236}">
              <a16:creationId xmlns:a16="http://schemas.microsoft.com/office/drawing/2014/main" id="{8DEC97B8-4494-4A9E-BB78-F21074F11967}"/>
            </a:ext>
          </a:extLst>
        </xdr:cNvPr>
        <xdr:cNvCxnSpPr/>
      </xdr:nvCxnSpPr>
      <xdr:spPr>
        <a:xfrm flipV="1">
          <a:off x="6972300" y="105214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16781</xdr:rowOff>
    </xdr:from>
    <xdr:ext cx="469744" cy="259045"/>
    <xdr:sp macro="" textlink="">
      <xdr:nvSpPr>
        <xdr:cNvPr id="158" name="n_1aveValue【体育館・プール】&#10;一人当たり面積">
          <a:extLst>
            <a:ext uri="{FF2B5EF4-FFF2-40B4-BE49-F238E27FC236}">
              <a16:creationId xmlns:a16="http://schemas.microsoft.com/office/drawing/2014/main" id="{F3126459-8F6F-4407-B0E7-AFE83405B50B}"/>
            </a:ext>
          </a:extLst>
        </xdr:cNvPr>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34742</xdr:rowOff>
    </xdr:from>
    <xdr:ext cx="469744" cy="259045"/>
    <xdr:sp macro="" textlink="">
      <xdr:nvSpPr>
        <xdr:cNvPr id="159" name="n_2aveValue【体育館・プール】&#10;一人当たり面積">
          <a:extLst>
            <a:ext uri="{FF2B5EF4-FFF2-40B4-BE49-F238E27FC236}">
              <a16:creationId xmlns:a16="http://schemas.microsoft.com/office/drawing/2014/main" id="{F9180700-46AF-4FC6-AE23-522EFA788901}"/>
            </a:ext>
          </a:extLst>
        </xdr:cNvPr>
        <xdr:cNvSpPr txBox="1"/>
      </xdr:nvSpPr>
      <xdr:spPr>
        <a:xfrm>
          <a:off x="8515427" y="108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161779</xdr:rowOff>
    </xdr:from>
    <xdr:ext cx="469744" cy="259045"/>
    <xdr:sp macro="" textlink="">
      <xdr:nvSpPr>
        <xdr:cNvPr id="160" name="n_3aveValue【体育館・プール】&#10;一人当たり面積">
          <a:extLst>
            <a:ext uri="{FF2B5EF4-FFF2-40B4-BE49-F238E27FC236}">
              <a16:creationId xmlns:a16="http://schemas.microsoft.com/office/drawing/2014/main" id="{51345B06-7B07-4E74-86BE-C4F63CF0BBE1}"/>
            </a:ext>
          </a:extLst>
        </xdr:cNvPr>
        <xdr:cNvSpPr txBox="1"/>
      </xdr:nvSpPr>
      <xdr:spPr>
        <a:xfrm>
          <a:off x="7626427" y="1079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76870</xdr:rowOff>
    </xdr:from>
    <xdr:ext cx="469744" cy="259045"/>
    <xdr:sp macro="" textlink="">
      <xdr:nvSpPr>
        <xdr:cNvPr id="161" name="n_4aveValue【体育館・プール】&#10;一人当たり面積">
          <a:extLst>
            <a:ext uri="{FF2B5EF4-FFF2-40B4-BE49-F238E27FC236}">
              <a16:creationId xmlns:a16="http://schemas.microsoft.com/office/drawing/2014/main" id="{8B2D0D82-5E41-4DA8-9168-D0CA03370A69}"/>
            </a:ext>
          </a:extLst>
        </xdr:cNvPr>
        <xdr:cNvSpPr txBox="1"/>
      </xdr:nvSpPr>
      <xdr:spPr>
        <a:xfrm>
          <a:off x="6737427" y="1087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110761</xdr:rowOff>
    </xdr:from>
    <xdr:ext cx="469744" cy="259045"/>
    <xdr:sp macro="" textlink="">
      <xdr:nvSpPr>
        <xdr:cNvPr id="162" name="n_1mainValue【体育館・プール】&#10;一人当たり面積">
          <a:extLst>
            <a:ext uri="{FF2B5EF4-FFF2-40B4-BE49-F238E27FC236}">
              <a16:creationId xmlns:a16="http://schemas.microsoft.com/office/drawing/2014/main" id="{298B5C67-A2B8-4B5F-A547-2FFF1C130657}"/>
            </a:ext>
          </a:extLst>
        </xdr:cNvPr>
        <xdr:cNvSpPr txBox="1"/>
      </xdr:nvSpPr>
      <xdr:spPr>
        <a:xfrm>
          <a:off x="9391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120885</xdr:rowOff>
    </xdr:from>
    <xdr:ext cx="469744" cy="259045"/>
    <xdr:sp macro="" textlink="">
      <xdr:nvSpPr>
        <xdr:cNvPr id="163" name="n_2mainValue【体育館・プール】&#10;一人当たり面積">
          <a:extLst>
            <a:ext uri="{FF2B5EF4-FFF2-40B4-BE49-F238E27FC236}">
              <a16:creationId xmlns:a16="http://schemas.microsoft.com/office/drawing/2014/main" id="{343FDEE7-C875-4C56-9887-5D5FC11AD811}"/>
            </a:ext>
          </a:extLst>
        </xdr:cNvPr>
        <xdr:cNvSpPr txBox="1"/>
      </xdr:nvSpPr>
      <xdr:spPr>
        <a:xfrm>
          <a:off x="8515427" y="1023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130355</xdr:rowOff>
    </xdr:from>
    <xdr:ext cx="469744" cy="259045"/>
    <xdr:sp macro="" textlink="">
      <xdr:nvSpPr>
        <xdr:cNvPr id="164" name="n_3mainValue【体育館・プール】&#10;一人当たり面積">
          <a:extLst>
            <a:ext uri="{FF2B5EF4-FFF2-40B4-BE49-F238E27FC236}">
              <a16:creationId xmlns:a16="http://schemas.microsoft.com/office/drawing/2014/main" id="{1D85F6B5-1002-4B61-BDF8-8FC3FE93EB77}"/>
            </a:ext>
          </a:extLst>
        </xdr:cNvPr>
        <xdr:cNvSpPr txBox="1"/>
      </xdr:nvSpPr>
      <xdr:spPr>
        <a:xfrm>
          <a:off x="7626427" y="1024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133621</xdr:rowOff>
    </xdr:from>
    <xdr:ext cx="469744" cy="259045"/>
    <xdr:sp macro="" textlink="">
      <xdr:nvSpPr>
        <xdr:cNvPr id="165" name="n_4mainValue【体育館・プール】&#10;一人当たり面積">
          <a:extLst>
            <a:ext uri="{FF2B5EF4-FFF2-40B4-BE49-F238E27FC236}">
              <a16:creationId xmlns:a16="http://schemas.microsoft.com/office/drawing/2014/main" id="{D06313CD-76FC-4164-B993-10055DC7F7FC}"/>
            </a:ext>
          </a:extLst>
        </xdr:cNvPr>
        <xdr:cNvSpPr txBox="1"/>
      </xdr:nvSpPr>
      <xdr:spPr>
        <a:xfrm>
          <a:off x="6737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2673412B-8055-4485-A1E5-288F9DA30E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AF9DF17C-6FF5-4BBB-9333-04F0910CCD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F47327CE-3F3A-4A17-AD08-C485BD5D38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D6FA2B98-CB2E-4F67-A2A9-5E8EC590B5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7B7D669F-2F4D-426B-BD1C-4BF2D068C2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7E0883A8-3012-48CB-BD7E-53935D9A6D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FADC358B-3EB1-4A70-906E-DDD5A3973EC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87871A33-577A-4306-9FC7-20BEA9C739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11717A42-5580-4730-93CD-3F3CAB7A07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6EB4AD1B-5AB6-40D9-8A5F-FAF9DBA235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D8BDD057-BA36-4202-9B15-751ACFC334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3868D173-857F-4327-B553-A7D6EC4A84A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FDD26C5C-04A8-405D-A463-A665797F87A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B3AF40F5-06ED-498C-A9A6-7F9C30AF625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96591D5C-E2C6-41B1-BDB8-CECB1B63D2D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C2552469-7A94-4D89-8A2C-C9FCEDCA50B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F574654C-9A95-4046-8CF6-46F862326B1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6BE6E087-C2E5-409F-9BB4-3AC90E60493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70950178-F400-43A5-9B92-E8539988BF4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EDDEBAF8-4688-4E8C-9BA1-2CBAF23B41A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847D6D68-2EE3-463F-B163-20CBC9D96C1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AE668C48-D613-4C07-B7F9-92FFE07DA0E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55D6BE83-9435-4E6E-9DDD-A43824412F8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382C104A-3F97-4B9B-AC33-2BF5FEDC41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CE99BAB0-3A6E-47BC-AC98-16CE0F71C8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DFDF62FA-A415-4DC9-88BD-AA0D4C7022E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9E35B18B-BDE6-4DDE-9C80-F63ED176840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7AB61793-4E1D-4DE0-A6CF-8BAF4C57754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D16CD214-9263-4A08-8EDC-531DC23BB518}"/>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4E4496D1-08A2-4EEB-ADC5-CCD0FBBE0E51}"/>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F32CF78D-AA1F-4872-94A8-60F9626F7661}"/>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E12BDBB9-0066-4D88-B710-9C942D44679A}"/>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8" name="フローチャート: 判断 197">
          <a:extLst>
            <a:ext uri="{FF2B5EF4-FFF2-40B4-BE49-F238E27FC236}">
              <a16:creationId xmlns:a16="http://schemas.microsoft.com/office/drawing/2014/main" id="{1AB7DE5D-004C-4985-A0FB-F9F80898E73E}"/>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9" name="フローチャート: 判断 198">
          <a:extLst>
            <a:ext uri="{FF2B5EF4-FFF2-40B4-BE49-F238E27FC236}">
              <a16:creationId xmlns:a16="http://schemas.microsoft.com/office/drawing/2014/main" id="{4D65C677-3675-46C5-B1E2-23D03F131097}"/>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00" name="フローチャート: 判断 199">
          <a:extLst>
            <a:ext uri="{FF2B5EF4-FFF2-40B4-BE49-F238E27FC236}">
              <a16:creationId xmlns:a16="http://schemas.microsoft.com/office/drawing/2014/main" id="{A62697A9-5762-4ECE-B221-E2E848A76CDB}"/>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1" name="フローチャート: 判断 200">
          <a:extLst>
            <a:ext uri="{FF2B5EF4-FFF2-40B4-BE49-F238E27FC236}">
              <a16:creationId xmlns:a16="http://schemas.microsoft.com/office/drawing/2014/main" id="{658CB2C1-24B9-4C91-A66A-369B8F5262DA}"/>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ACA21FF-0F17-4A83-9738-69A56CB26E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71A46C3-0658-408D-B6B2-82D9326E07D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771D4286-2A6F-4200-95A3-EBDB350A31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C190C80F-5FA5-4F1A-9A26-CE6671E711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6D2C9807-B0A1-471F-9CE9-7B9E9321A1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207" name="楕円 206">
          <a:extLst>
            <a:ext uri="{FF2B5EF4-FFF2-40B4-BE49-F238E27FC236}">
              <a16:creationId xmlns:a16="http://schemas.microsoft.com/office/drawing/2014/main" id="{20EFA862-BF2C-4510-80EF-4441DB43A866}"/>
            </a:ext>
          </a:extLst>
        </xdr:cNvPr>
        <xdr:cNvSpPr/>
      </xdr:nvSpPr>
      <xdr:spPr>
        <a:xfrm>
          <a:off x="4584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108148</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67F83A1F-196E-4434-B01B-D0C42993C1AA}"/>
            </a:ext>
          </a:extLst>
        </xdr:cNvPr>
        <xdr:cNvSpPr txBox="1"/>
      </xdr:nvSpPr>
      <xdr:spPr>
        <a:xfrm>
          <a:off x="4673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65677</xdr:rowOff>
    </xdr:from>
    <xdr:to>
      <xdr:col>20</xdr:col>
      <xdr:colOff>38100</xdr:colOff>
      <xdr:row>81</xdr:row>
      <xdr:rowOff>167277</xdr:rowOff>
    </xdr:to>
    <xdr:sp macro="" textlink="">
      <xdr:nvSpPr>
        <xdr:cNvPr id="209" name="楕円 208">
          <a:extLst>
            <a:ext uri="{FF2B5EF4-FFF2-40B4-BE49-F238E27FC236}">
              <a16:creationId xmlns:a16="http://schemas.microsoft.com/office/drawing/2014/main" id="{50417218-33C5-41FF-BD35-1721E736E725}"/>
            </a:ext>
          </a:extLst>
        </xdr:cNvPr>
        <xdr:cNvSpPr/>
      </xdr:nvSpPr>
      <xdr:spPr>
        <a:xfrm>
          <a:off x="3746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116477</xdr:rowOff>
    </xdr:from>
    <xdr:to>
      <xdr:col>24</xdr:col>
      <xdr:colOff>63500</xdr:colOff>
      <xdr:row>81</xdr:row>
      <xdr:rowOff>136071</xdr:rowOff>
    </xdr:to>
    <xdr:cxnSp macro="">
      <xdr:nvCxnSpPr>
        <xdr:cNvPr id="210" name="直線コネクタ 209">
          <a:extLst>
            <a:ext uri="{FF2B5EF4-FFF2-40B4-BE49-F238E27FC236}">
              <a16:creationId xmlns:a16="http://schemas.microsoft.com/office/drawing/2014/main" id="{362A578E-FF27-4E35-B25F-41C8AC06010C}"/>
            </a:ext>
          </a:extLst>
        </xdr:cNvPr>
        <xdr:cNvCxnSpPr/>
      </xdr:nvCxnSpPr>
      <xdr:spPr>
        <a:xfrm>
          <a:off x="3797300" y="140039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13426</xdr:rowOff>
    </xdr:from>
    <xdr:to>
      <xdr:col>15</xdr:col>
      <xdr:colOff>101600</xdr:colOff>
      <xdr:row>81</xdr:row>
      <xdr:rowOff>115026</xdr:rowOff>
    </xdr:to>
    <xdr:sp macro="" textlink="">
      <xdr:nvSpPr>
        <xdr:cNvPr id="211" name="楕円 210">
          <a:extLst>
            <a:ext uri="{FF2B5EF4-FFF2-40B4-BE49-F238E27FC236}">
              <a16:creationId xmlns:a16="http://schemas.microsoft.com/office/drawing/2014/main" id="{55070561-C803-4708-BECF-CD01DC76BE66}"/>
            </a:ext>
          </a:extLst>
        </xdr:cNvPr>
        <xdr:cNvSpPr/>
      </xdr:nvSpPr>
      <xdr:spPr>
        <a:xfrm>
          <a:off x="2857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64226</xdr:rowOff>
    </xdr:from>
    <xdr:to>
      <xdr:col>19</xdr:col>
      <xdr:colOff>177800</xdr:colOff>
      <xdr:row>81</xdr:row>
      <xdr:rowOff>116477</xdr:rowOff>
    </xdr:to>
    <xdr:cxnSp macro="">
      <xdr:nvCxnSpPr>
        <xdr:cNvPr id="212" name="直線コネクタ 211">
          <a:extLst>
            <a:ext uri="{FF2B5EF4-FFF2-40B4-BE49-F238E27FC236}">
              <a16:creationId xmlns:a16="http://schemas.microsoft.com/office/drawing/2014/main" id="{6E34E665-1FCB-4BE3-8410-18FF54DE2A1C}"/>
            </a:ext>
          </a:extLst>
        </xdr:cNvPr>
        <xdr:cNvCxnSpPr/>
      </xdr:nvCxnSpPr>
      <xdr:spPr>
        <a:xfrm>
          <a:off x="2908300" y="1395167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140788</xdr:rowOff>
    </xdr:from>
    <xdr:to>
      <xdr:col>10</xdr:col>
      <xdr:colOff>165100</xdr:colOff>
      <xdr:row>80</xdr:row>
      <xdr:rowOff>70938</xdr:rowOff>
    </xdr:to>
    <xdr:sp macro="" textlink="">
      <xdr:nvSpPr>
        <xdr:cNvPr id="213" name="楕円 212">
          <a:extLst>
            <a:ext uri="{FF2B5EF4-FFF2-40B4-BE49-F238E27FC236}">
              <a16:creationId xmlns:a16="http://schemas.microsoft.com/office/drawing/2014/main" id="{B08CE8F4-ABA0-4234-803E-07AC1EF194D4}"/>
            </a:ext>
          </a:extLst>
        </xdr:cNvPr>
        <xdr:cNvSpPr/>
      </xdr:nvSpPr>
      <xdr:spPr>
        <a:xfrm>
          <a:off x="1968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20138</xdr:rowOff>
    </xdr:from>
    <xdr:to>
      <xdr:col>15</xdr:col>
      <xdr:colOff>50800</xdr:colOff>
      <xdr:row>81</xdr:row>
      <xdr:rowOff>64226</xdr:rowOff>
    </xdr:to>
    <xdr:cxnSp macro="">
      <xdr:nvCxnSpPr>
        <xdr:cNvPr id="214" name="直線コネクタ 213">
          <a:extLst>
            <a:ext uri="{FF2B5EF4-FFF2-40B4-BE49-F238E27FC236}">
              <a16:creationId xmlns:a16="http://schemas.microsoft.com/office/drawing/2014/main" id="{C71A4FAD-AC35-454A-8685-87826F8701E6}"/>
            </a:ext>
          </a:extLst>
        </xdr:cNvPr>
        <xdr:cNvCxnSpPr/>
      </xdr:nvCxnSpPr>
      <xdr:spPr>
        <a:xfrm>
          <a:off x="2019300" y="13736138"/>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72208</xdr:rowOff>
    </xdr:from>
    <xdr:to>
      <xdr:col>6</xdr:col>
      <xdr:colOff>38100</xdr:colOff>
      <xdr:row>81</xdr:row>
      <xdr:rowOff>2358</xdr:rowOff>
    </xdr:to>
    <xdr:sp macro="" textlink="">
      <xdr:nvSpPr>
        <xdr:cNvPr id="215" name="楕円 214">
          <a:extLst>
            <a:ext uri="{FF2B5EF4-FFF2-40B4-BE49-F238E27FC236}">
              <a16:creationId xmlns:a16="http://schemas.microsoft.com/office/drawing/2014/main" id="{64275667-3B75-4F06-9447-56B916DA928C}"/>
            </a:ext>
          </a:extLst>
        </xdr:cNvPr>
        <xdr:cNvSpPr/>
      </xdr:nvSpPr>
      <xdr:spPr>
        <a:xfrm>
          <a:off x="1079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20138</xdr:rowOff>
    </xdr:from>
    <xdr:to>
      <xdr:col>10</xdr:col>
      <xdr:colOff>114300</xdr:colOff>
      <xdr:row>80</xdr:row>
      <xdr:rowOff>123008</xdr:rowOff>
    </xdr:to>
    <xdr:cxnSp macro="">
      <xdr:nvCxnSpPr>
        <xdr:cNvPr id="216" name="直線コネクタ 215">
          <a:extLst>
            <a:ext uri="{FF2B5EF4-FFF2-40B4-BE49-F238E27FC236}">
              <a16:creationId xmlns:a16="http://schemas.microsoft.com/office/drawing/2014/main" id="{61D0E878-498E-454D-83BA-F4E0256D8BAB}"/>
            </a:ext>
          </a:extLst>
        </xdr:cNvPr>
        <xdr:cNvCxnSpPr/>
      </xdr:nvCxnSpPr>
      <xdr:spPr>
        <a:xfrm flipV="1">
          <a:off x="1130300" y="1373613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217" name="n_1aveValue【福祉施設】&#10;有形固定資産減価償却率">
          <a:extLst>
            <a:ext uri="{FF2B5EF4-FFF2-40B4-BE49-F238E27FC236}">
              <a16:creationId xmlns:a16="http://schemas.microsoft.com/office/drawing/2014/main" id="{3B044AF6-C1D1-4696-A487-65813928BDD8}"/>
            </a:ext>
          </a:extLst>
        </xdr:cNvPr>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18" name="n_2aveValue【福祉施設】&#10;有形固定資産減価償却率">
          <a:extLst>
            <a:ext uri="{FF2B5EF4-FFF2-40B4-BE49-F238E27FC236}">
              <a16:creationId xmlns:a16="http://schemas.microsoft.com/office/drawing/2014/main" id="{A75BA58E-6FB3-4602-AFAF-AB7B04B2EDE2}"/>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81659</xdr:rowOff>
    </xdr:from>
    <xdr:ext cx="405111" cy="259045"/>
    <xdr:sp macro="" textlink="">
      <xdr:nvSpPr>
        <xdr:cNvPr id="219" name="n_3aveValue【福祉施設】&#10;有形固定資産減価償却率">
          <a:extLst>
            <a:ext uri="{FF2B5EF4-FFF2-40B4-BE49-F238E27FC236}">
              <a16:creationId xmlns:a16="http://schemas.microsoft.com/office/drawing/2014/main" id="{F59E50E6-6526-48A4-8B4E-BC399B1242F8}"/>
            </a:ext>
          </a:extLst>
        </xdr:cNvPr>
        <xdr:cNvSpPr txBox="1"/>
      </xdr:nvSpPr>
      <xdr:spPr>
        <a:xfrm>
          <a:off x="1816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220" name="n_4aveValue【福祉施設】&#10;有形固定資産減価償却率">
          <a:extLst>
            <a:ext uri="{FF2B5EF4-FFF2-40B4-BE49-F238E27FC236}">
              <a16:creationId xmlns:a16="http://schemas.microsoft.com/office/drawing/2014/main" id="{97BB10AA-94A1-4A55-A3FC-215A3736AB94}"/>
            </a:ext>
          </a:extLst>
        </xdr:cNvPr>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12354</xdr:rowOff>
    </xdr:from>
    <xdr:ext cx="405111" cy="259045"/>
    <xdr:sp macro="" textlink="">
      <xdr:nvSpPr>
        <xdr:cNvPr id="221" name="n_1mainValue【福祉施設】&#10;有形固定資産減価償却率">
          <a:extLst>
            <a:ext uri="{FF2B5EF4-FFF2-40B4-BE49-F238E27FC236}">
              <a16:creationId xmlns:a16="http://schemas.microsoft.com/office/drawing/2014/main" id="{28F6A25E-6AFC-4547-A484-1E1050429035}"/>
            </a:ext>
          </a:extLst>
        </xdr:cNvPr>
        <xdr:cNvSpPr txBox="1"/>
      </xdr:nvSpPr>
      <xdr:spPr>
        <a:xfrm>
          <a:off x="3582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22" name="n_2mainValue【福祉施設】&#10;有形固定資産減価償却率">
          <a:extLst>
            <a:ext uri="{FF2B5EF4-FFF2-40B4-BE49-F238E27FC236}">
              <a16:creationId xmlns:a16="http://schemas.microsoft.com/office/drawing/2014/main" id="{55E747B2-9886-456C-A8FB-E51DDCB081F2}"/>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87465</xdr:rowOff>
    </xdr:from>
    <xdr:ext cx="405111" cy="259045"/>
    <xdr:sp macro="" textlink="">
      <xdr:nvSpPr>
        <xdr:cNvPr id="223" name="n_3mainValue【福祉施設】&#10;有形固定資産減価償却率">
          <a:extLst>
            <a:ext uri="{FF2B5EF4-FFF2-40B4-BE49-F238E27FC236}">
              <a16:creationId xmlns:a16="http://schemas.microsoft.com/office/drawing/2014/main" id="{DD0B15BA-B07B-480E-8EE5-FDDF895F6336}"/>
            </a:ext>
          </a:extLst>
        </xdr:cNvPr>
        <xdr:cNvSpPr txBox="1"/>
      </xdr:nvSpPr>
      <xdr:spPr>
        <a:xfrm>
          <a:off x="18167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18885</xdr:rowOff>
    </xdr:from>
    <xdr:ext cx="405111" cy="259045"/>
    <xdr:sp macro="" textlink="">
      <xdr:nvSpPr>
        <xdr:cNvPr id="224" name="n_4mainValue【福祉施設】&#10;有形固定資産減価償却率">
          <a:extLst>
            <a:ext uri="{FF2B5EF4-FFF2-40B4-BE49-F238E27FC236}">
              <a16:creationId xmlns:a16="http://schemas.microsoft.com/office/drawing/2014/main" id="{7427FAAA-CD32-4AF2-8BBC-EA651758F3D6}"/>
            </a:ext>
          </a:extLst>
        </xdr:cNvPr>
        <xdr:cNvSpPr txBox="1"/>
      </xdr:nvSpPr>
      <xdr:spPr>
        <a:xfrm>
          <a:off x="927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7E1C0C21-5C3C-42BB-8617-5AC48E6058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D97074C8-DEEB-4E43-84B6-068DE14EA34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304C2732-335D-4880-B235-A0878F9DF20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2B77AC5C-5C44-4A39-B677-60257826343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940B8411-7FCB-474F-823D-1789186B73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6A0AD87D-F28D-4A1E-A41F-36F450D0CF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911489EB-7341-4B63-AC18-341DD7B1E2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A6AE52B8-9B67-48E6-BDBE-A3C2EDC422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4EBD6220-46EF-4B3D-90CE-64B932DE76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8BB33474-68FE-4068-A9CB-46782CAB9BD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711D68A0-A32A-4AA3-AA81-879AEE60994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B37C65EA-5F35-46B6-AB19-BAE3BCC150C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7E0BB464-1471-4071-B34F-46374AB4345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59426CC2-4755-4473-8D80-68DB6C23D41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7537ADD0-77BA-467A-AB8B-29F9DF7DC35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F2408987-36CF-4DC3-90B0-ED4A6CD4C20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CEDE24A7-AAAA-425A-83C1-FEA16199B02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8A44FE98-5806-4F22-8CAC-D45A64F1F34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D86C84F9-1347-45BE-8477-2A1149E4DDE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54F4004D-31CB-4B7E-891E-9623875EF89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EE338C40-B7BC-43B6-B233-214536C8BC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A0096BFC-50BF-4AAB-A1B7-59B96C5E86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C408F9D7-CE9D-44A0-9D10-E3C14BF94C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320C12F1-2A81-4AA9-8D99-AEF8B7AC3687}"/>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9A3682CD-DE16-4FB8-B94C-5580D47E19CC}"/>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F87A1CB1-4A0A-41A6-8CAC-57506791FA08}"/>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26D6AAF4-482E-4125-9BD1-8969BEE5DEEB}"/>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73469849-F0A4-42EF-A0EE-32F6678F97FC}"/>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AFF34AAB-0A14-4A61-B3F6-0B0246595731}"/>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DC5418B2-D449-4E0D-A740-5D2F501DFB36}"/>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90551</xdr:rowOff>
    </xdr:from>
    <xdr:to>
      <xdr:col>50</xdr:col>
      <xdr:colOff>165100</xdr:colOff>
      <xdr:row>85</xdr:row>
      <xdr:rowOff>20701</xdr:rowOff>
    </xdr:to>
    <xdr:sp macro="" textlink="">
      <xdr:nvSpPr>
        <xdr:cNvPr id="255" name="フローチャート: 判断 254">
          <a:extLst>
            <a:ext uri="{FF2B5EF4-FFF2-40B4-BE49-F238E27FC236}">
              <a16:creationId xmlns:a16="http://schemas.microsoft.com/office/drawing/2014/main" id="{DEE75220-F1B6-44E9-9509-D7F5D4714990}"/>
            </a:ext>
          </a:extLst>
        </xdr:cNvPr>
        <xdr:cNvSpPr/>
      </xdr:nvSpPr>
      <xdr:spPr>
        <a:xfrm>
          <a:off x="9588500" y="1449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76073</xdr:rowOff>
    </xdr:from>
    <xdr:to>
      <xdr:col>46</xdr:col>
      <xdr:colOff>38100</xdr:colOff>
      <xdr:row>85</xdr:row>
      <xdr:rowOff>6223</xdr:rowOff>
    </xdr:to>
    <xdr:sp macro="" textlink="">
      <xdr:nvSpPr>
        <xdr:cNvPr id="256" name="フローチャート: 判断 255">
          <a:extLst>
            <a:ext uri="{FF2B5EF4-FFF2-40B4-BE49-F238E27FC236}">
              <a16:creationId xmlns:a16="http://schemas.microsoft.com/office/drawing/2014/main" id="{1348A60A-031D-4949-A0EB-D795FEFD53CE}"/>
            </a:ext>
          </a:extLst>
        </xdr:cNvPr>
        <xdr:cNvSpPr/>
      </xdr:nvSpPr>
      <xdr:spPr>
        <a:xfrm>
          <a:off x="8699500" y="144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74549</xdr:rowOff>
    </xdr:from>
    <xdr:to>
      <xdr:col>41</xdr:col>
      <xdr:colOff>101600</xdr:colOff>
      <xdr:row>85</xdr:row>
      <xdr:rowOff>4699</xdr:rowOff>
    </xdr:to>
    <xdr:sp macro="" textlink="">
      <xdr:nvSpPr>
        <xdr:cNvPr id="257" name="フローチャート: 判断 256">
          <a:extLst>
            <a:ext uri="{FF2B5EF4-FFF2-40B4-BE49-F238E27FC236}">
              <a16:creationId xmlns:a16="http://schemas.microsoft.com/office/drawing/2014/main" id="{08A0682C-6CE7-430E-AA9F-53E2F8776FD5}"/>
            </a:ext>
          </a:extLst>
        </xdr:cNvPr>
        <xdr:cNvSpPr/>
      </xdr:nvSpPr>
      <xdr:spPr>
        <a:xfrm>
          <a:off x="7810500" y="1447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258" name="フローチャート: 判断 257">
          <a:extLst>
            <a:ext uri="{FF2B5EF4-FFF2-40B4-BE49-F238E27FC236}">
              <a16:creationId xmlns:a16="http://schemas.microsoft.com/office/drawing/2014/main" id="{A4B86711-6C1E-4628-96F6-4FE82D1702A7}"/>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D3816C7-0127-4798-ACEE-80640E9F835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2A35AE1-3DFB-407F-BD6D-DFCE0E7EB2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C26C804-0AC4-4928-BC1A-8CF1701660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25EE4C4C-C7C4-4BEA-BEEF-6B3BBD0AA5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BB647DF-F80C-4F08-96D8-2329D1757C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xdr:rowOff>
    </xdr:from>
    <xdr:to>
      <xdr:col>55</xdr:col>
      <xdr:colOff>50800</xdr:colOff>
      <xdr:row>84</xdr:row>
      <xdr:rowOff>117856</xdr:rowOff>
    </xdr:to>
    <xdr:sp macro="" textlink="">
      <xdr:nvSpPr>
        <xdr:cNvPr id="264" name="楕円 263">
          <a:extLst>
            <a:ext uri="{FF2B5EF4-FFF2-40B4-BE49-F238E27FC236}">
              <a16:creationId xmlns:a16="http://schemas.microsoft.com/office/drawing/2014/main" id="{BE3F1F41-F4B8-4AC8-97AB-C41FC22978EB}"/>
            </a:ext>
          </a:extLst>
        </xdr:cNvPr>
        <xdr:cNvSpPr/>
      </xdr:nvSpPr>
      <xdr:spPr>
        <a:xfrm>
          <a:off x="10426700" y="144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39133</xdr:rowOff>
    </xdr:from>
    <xdr:ext cx="469744" cy="259045"/>
    <xdr:sp macro="" textlink="">
      <xdr:nvSpPr>
        <xdr:cNvPr id="265" name="【福祉施設】&#10;一人当たり面積該当値テキスト">
          <a:extLst>
            <a:ext uri="{FF2B5EF4-FFF2-40B4-BE49-F238E27FC236}">
              <a16:creationId xmlns:a16="http://schemas.microsoft.com/office/drawing/2014/main" id="{41E13E79-0C9D-43A5-849D-33F2F0C205CE}"/>
            </a:ext>
          </a:extLst>
        </xdr:cNvPr>
        <xdr:cNvSpPr txBox="1"/>
      </xdr:nvSpPr>
      <xdr:spPr>
        <a:xfrm>
          <a:off x="10515600"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17780</xdr:rowOff>
    </xdr:from>
    <xdr:to>
      <xdr:col>50</xdr:col>
      <xdr:colOff>165100</xdr:colOff>
      <xdr:row>84</xdr:row>
      <xdr:rowOff>119380</xdr:rowOff>
    </xdr:to>
    <xdr:sp macro="" textlink="">
      <xdr:nvSpPr>
        <xdr:cNvPr id="266" name="楕円 265">
          <a:extLst>
            <a:ext uri="{FF2B5EF4-FFF2-40B4-BE49-F238E27FC236}">
              <a16:creationId xmlns:a16="http://schemas.microsoft.com/office/drawing/2014/main" id="{567FB138-BC87-4658-B73A-794974FBD2FB}"/>
            </a:ext>
          </a:extLst>
        </xdr:cNvPr>
        <xdr:cNvSpPr/>
      </xdr:nvSpPr>
      <xdr:spPr>
        <a:xfrm>
          <a:off x="958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67056</xdr:rowOff>
    </xdr:from>
    <xdr:to>
      <xdr:col>55</xdr:col>
      <xdr:colOff>0</xdr:colOff>
      <xdr:row>84</xdr:row>
      <xdr:rowOff>68580</xdr:rowOff>
    </xdr:to>
    <xdr:cxnSp macro="">
      <xdr:nvCxnSpPr>
        <xdr:cNvPr id="267" name="直線コネクタ 266">
          <a:extLst>
            <a:ext uri="{FF2B5EF4-FFF2-40B4-BE49-F238E27FC236}">
              <a16:creationId xmlns:a16="http://schemas.microsoft.com/office/drawing/2014/main" id="{E0D9B91B-BF55-44B1-A0B4-A07D0E2B2C7F}"/>
            </a:ext>
          </a:extLst>
        </xdr:cNvPr>
        <xdr:cNvCxnSpPr/>
      </xdr:nvCxnSpPr>
      <xdr:spPr>
        <a:xfrm flipV="1">
          <a:off x="9639300" y="144688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24637</xdr:rowOff>
    </xdr:from>
    <xdr:to>
      <xdr:col>46</xdr:col>
      <xdr:colOff>38100</xdr:colOff>
      <xdr:row>84</xdr:row>
      <xdr:rowOff>126237</xdr:rowOff>
    </xdr:to>
    <xdr:sp macro="" textlink="">
      <xdr:nvSpPr>
        <xdr:cNvPr id="268" name="楕円 267">
          <a:extLst>
            <a:ext uri="{FF2B5EF4-FFF2-40B4-BE49-F238E27FC236}">
              <a16:creationId xmlns:a16="http://schemas.microsoft.com/office/drawing/2014/main" id="{26C19739-1402-40EA-A585-FBB0A16535F6}"/>
            </a:ext>
          </a:extLst>
        </xdr:cNvPr>
        <xdr:cNvSpPr/>
      </xdr:nvSpPr>
      <xdr:spPr>
        <a:xfrm>
          <a:off x="8699500" y="144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68580</xdr:rowOff>
    </xdr:from>
    <xdr:to>
      <xdr:col>50</xdr:col>
      <xdr:colOff>114300</xdr:colOff>
      <xdr:row>84</xdr:row>
      <xdr:rowOff>75437</xdr:rowOff>
    </xdr:to>
    <xdr:cxnSp macro="">
      <xdr:nvCxnSpPr>
        <xdr:cNvPr id="269" name="直線コネクタ 268">
          <a:extLst>
            <a:ext uri="{FF2B5EF4-FFF2-40B4-BE49-F238E27FC236}">
              <a16:creationId xmlns:a16="http://schemas.microsoft.com/office/drawing/2014/main" id="{0DD4A2A8-1CBB-4E5B-A5EE-4D08AFC84A5F}"/>
            </a:ext>
          </a:extLst>
        </xdr:cNvPr>
        <xdr:cNvCxnSpPr/>
      </xdr:nvCxnSpPr>
      <xdr:spPr>
        <a:xfrm flipV="1">
          <a:off x="8750300" y="144703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30735</xdr:rowOff>
    </xdr:from>
    <xdr:to>
      <xdr:col>41</xdr:col>
      <xdr:colOff>101600</xdr:colOff>
      <xdr:row>84</xdr:row>
      <xdr:rowOff>132335</xdr:rowOff>
    </xdr:to>
    <xdr:sp macro="" textlink="">
      <xdr:nvSpPr>
        <xdr:cNvPr id="270" name="楕円 269">
          <a:extLst>
            <a:ext uri="{FF2B5EF4-FFF2-40B4-BE49-F238E27FC236}">
              <a16:creationId xmlns:a16="http://schemas.microsoft.com/office/drawing/2014/main" id="{C5E0F13D-2C3D-4A22-999C-58A8D132873F}"/>
            </a:ext>
          </a:extLst>
        </xdr:cNvPr>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75437</xdr:rowOff>
    </xdr:from>
    <xdr:to>
      <xdr:col>45</xdr:col>
      <xdr:colOff>177800</xdr:colOff>
      <xdr:row>84</xdr:row>
      <xdr:rowOff>81535</xdr:rowOff>
    </xdr:to>
    <xdr:cxnSp macro="">
      <xdr:nvCxnSpPr>
        <xdr:cNvPr id="271" name="直線コネクタ 270">
          <a:extLst>
            <a:ext uri="{FF2B5EF4-FFF2-40B4-BE49-F238E27FC236}">
              <a16:creationId xmlns:a16="http://schemas.microsoft.com/office/drawing/2014/main" id="{33C6273C-1741-49A1-8982-BBE3DB1961AC}"/>
            </a:ext>
          </a:extLst>
        </xdr:cNvPr>
        <xdr:cNvCxnSpPr/>
      </xdr:nvCxnSpPr>
      <xdr:spPr>
        <a:xfrm flipV="1">
          <a:off x="7861300" y="14477237"/>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272" name="楕円 271">
          <a:extLst>
            <a:ext uri="{FF2B5EF4-FFF2-40B4-BE49-F238E27FC236}">
              <a16:creationId xmlns:a16="http://schemas.microsoft.com/office/drawing/2014/main" id="{D8C5611B-3579-4FF7-8E8B-0E165322820A}"/>
            </a:ext>
          </a:extLst>
        </xdr:cNvPr>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83820</xdr:rowOff>
    </xdr:to>
    <xdr:cxnSp macro="">
      <xdr:nvCxnSpPr>
        <xdr:cNvPr id="273" name="直線コネクタ 272">
          <a:extLst>
            <a:ext uri="{FF2B5EF4-FFF2-40B4-BE49-F238E27FC236}">
              <a16:creationId xmlns:a16="http://schemas.microsoft.com/office/drawing/2014/main" id="{69A7D6EB-D662-4848-9906-EB543B391A23}"/>
            </a:ext>
          </a:extLst>
        </xdr:cNvPr>
        <xdr:cNvCxnSpPr/>
      </xdr:nvCxnSpPr>
      <xdr:spPr>
        <a:xfrm flipV="1">
          <a:off x="6972300" y="144833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11828</xdr:rowOff>
    </xdr:from>
    <xdr:ext cx="469744" cy="259045"/>
    <xdr:sp macro="" textlink="">
      <xdr:nvSpPr>
        <xdr:cNvPr id="274" name="n_1aveValue【福祉施設】&#10;一人当たり面積">
          <a:extLst>
            <a:ext uri="{FF2B5EF4-FFF2-40B4-BE49-F238E27FC236}">
              <a16:creationId xmlns:a16="http://schemas.microsoft.com/office/drawing/2014/main" id="{81985842-AFA0-4A30-9013-FF18FF01A584}"/>
            </a:ext>
          </a:extLst>
        </xdr:cNvPr>
        <xdr:cNvSpPr txBox="1"/>
      </xdr:nvSpPr>
      <xdr:spPr>
        <a:xfrm>
          <a:off x="9391727" y="1458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168800</xdr:rowOff>
    </xdr:from>
    <xdr:ext cx="469744" cy="259045"/>
    <xdr:sp macro="" textlink="">
      <xdr:nvSpPr>
        <xdr:cNvPr id="275" name="n_2aveValue【福祉施設】&#10;一人当たり面積">
          <a:extLst>
            <a:ext uri="{FF2B5EF4-FFF2-40B4-BE49-F238E27FC236}">
              <a16:creationId xmlns:a16="http://schemas.microsoft.com/office/drawing/2014/main" id="{9FC48C93-9D79-4281-ADE3-DCC90CB569B5}"/>
            </a:ext>
          </a:extLst>
        </xdr:cNvPr>
        <xdr:cNvSpPr txBox="1"/>
      </xdr:nvSpPr>
      <xdr:spPr>
        <a:xfrm>
          <a:off x="8515427" y="145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167276</xdr:rowOff>
    </xdr:from>
    <xdr:ext cx="469744" cy="259045"/>
    <xdr:sp macro="" textlink="">
      <xdr:nvSpPr>
        <xdr:cNvPr id="276" name="n_3aveValue【福祉施設】&#10;一人当たり面積">
          <a:extLst>
            <a:ext uri="{FF2B5EF4-FFF2-40B4-BE49-F238E27FC236}">
              <a16:creationId xmlns:a16="http://schemas.microsoft.com/office/drawing/2014/main" id="{6E45C1CF-03B8-42AF-B7A3-4DA37A660E0F}"/>
            </a:ext>
          </a:extLst>
        </xdr:cNvPr>
        <xdr:cNvSpPr txBox="1"/>
      </xdr:nvSpPr>
      <xdr:spPr>
        <a:xfrm>
          <a:off x="7626427" y="1456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277" name="n_4aveValue【福祉施設】&#10;一人当たり面積">
          <a:extLst>
            <a:ext uri="{FF2B5EF4-FFF2-40B4-BE49-F238E27FC236}">
              <a16:creationId xmlns:a16="http://schemas.microsoft.com/office/drawing/2014/main" id="{4E312007-D2A4-43C1-8294-122D20665F1A}"/>
            </a:ext>
          </a:extLst>
        </xdr:cNvPr>
        <xdr:cNvSpPr txBox="1"/>
      </xdr:nvSpPr>
      <xdr:spPr>
        <a:xfrm>
          <a:off x="6737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135907</xdr:rowOff>
    </xdr:from>
    <xdr:ext cx="469744" cy="259045"/>
    <xdr:sp macro="" textlink="">
      <xdr:nvSpPr>
        <xdr:cNvPr id="278" name="n_1mainValue【福祉施設】&#10;一人当たり面積">
          <a:extLst>
            <a:ext uri="{FF2B5EF4-FFF2-40B4-BE49-F238E27FC236}">
              <a16:creationId xmlns:a16="http://schemas.microsoft.com/office/drawing/2014/main" id="{A1083DE3-E270-416C-8642-DB7651E7FB80}"/>
            </a:ext>
          </a:extLst>
        </xdr:cNvPr>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142764</xdr:rowOff>
    </xdr:from>
    <xdr:ext cx="469744" cy="259045"/>
    <xdr:sp macro="" textlink="">
      <xdr:nvSpPr>
        <xdr:cNvPr id="279" name="n_2mainValue【福祉施設】&#10;一人当たり面積">
          <a:extLst>
            <a:ext uri="{FF2B5EF4-FFF2-40B4-BE49-F238E27FC236}">
              <a16:creationId xmlns:a16="http://schemas.microsoft.com/office/drawing/2014/main" id="{C872A56A-FC51-4938-8D9E-7BF7404193E7}"/>
            </a:ext>
          </a:extLst>
        </xdr:cNvPr>
        <xdr:cNvSpPr txBox="1"/>
      </xdr:nvSpPr>
      <xdr:spPr>
        <a:xfrm>
          <a:off x="8515427" y="142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280" name="n_3mainValue【福祉施設】&#10;一人当たり面積">
          <a:extLst>
            <a:ext uri="{FF2B5EF4-FFF2-40B4-BE49-F238E27FC236}">
              <a16:creationId xmlns:a16="http://schemas.microsoft.com/office/drawing/2014/main" id="{73335BB6-00DB-4D08-B9AA-53E15F60C261}"/>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151147</xdr:rowOff>
    </xdr:from>
    <xdr:ext cx="469744" cy="259045"/>
    <xdr:sp macro="" textlink="">
      <xdr:nvSpPr>
        <xdr:cNvPr id="281" name="n_4mainValue【福祉施設】&#10;一人当たり面積">
          <a:extLst>
            <a:ext uri="{FF2B5EF4-FFF2-40B4-BE49-F238E27FC236}">
              <a16:creationId xmlns:a16="http://schemas.microsoft.com/office/drawing/2014/main" id="{27790C46-8688-4670-BFC5-134BF2E868F6}"/>
            </a:ext>
          </a:extLst>
        </xdr:cNvPr>
        <xdr:cNvSpPr txBox="1"/>
      </xdr:nvSpPr>
      <xdr:spPr>
        <a:xfrm>
          <a:off x="6737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7D73AC67-8CBE-4B41-9521-CEDFF56DA0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2148941B-9620-4E7C-97DA-6D05AB4208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FFDC16AA-EB12-4436-A647-84E30482D6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7E55FA40-3806-478A-B39E-F83BE53EC0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76C5BDB4-408E-4ACB-BE1B-A8E9AFFA62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41E287AF-954A-4F6E-B9A5-BA886B8CA2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5552724D-41FC-4CB6-A6AC-6EECA75D71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B0D24BE8-39E5-4CBE-8AFF-7D2CD5DD8BE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D302B112-A7A4-4FB7-B0A6-A4ACA805DDC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0131A315-6BBB-432E-85F9-67DD50ADE11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195BED8B-AD8B-4A17-9533-B2F3B716387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18AA3FC1-4D92-4D1A-8977-FC7D3106E85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46EA3606-AE9F-41D0-BC84-0E56F70DB57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3E364A5D-C217-4C90-9BC6-993117BDF8B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58FCB039-9FEC-4E3F-9638-42D3496F987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22857255-ADAC-46E3-8C6F-9113EE5AB11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B179049F-0297-4942-89AD-A43A70471AC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C10B65CE-EFA5-4C88-B40C-E8D7683A4E7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AE855202-A7AD-49AD-AD0C-6065FF3391D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D4A02605-9BE8-4645-85F1-292CB831908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A2242720-6987-4EEE-8065-1929DC0CF62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B00621E0-A524-429B-9010-ADB36997990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33D10762-09BE-40FA-930F-721EA328BE5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CB213E23-1BED-4202-A169-EF675022D68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28575</xdr:rowOff>
    </xdr:from>
    <xdr:to>
      <xdr:col>24</xdr:col>
      <xdr:colOff>62865</xdr:colOff>
      <xdr:row>108</xdr:row>
      <xdr:rowOff>152400</xdr:rowOff>
    </xdr:to>
    <xdr:cxnSp macro="">
      <xdr:nvCxnSpPr>
        <xdr:cNvPr id="306" name="直線コネクタ 305">
          <a:extLst>
            <a:ext uri="{FF2B5EF4-FFF2-40B4-BE49-F238E27FC236}">
              <a16:creationId xmlns:a16="http://schemas.microsoft.com/office/drawing/2014/main" id="{D9031D4A-A731-46CC-B07A-FE3FB941AAC1}"/>
            </a:ext>
          </a:extLst>
        </xdr:cNvPr>
        <xdr:cNvCxnSpPr/>
      </xdr:nvCxnSpPr>
      <xdr:spPr>
        <a:xfrm flipV="1">
          <a:off x="4634865" y="1751647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4D0446B0-8179-4DF4-9C0F-47F3BE6386D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8" name="直線コネクタ 307">
          <a:extLst>
            <a:ext uri="{FF2B5EF4-FFF2-40B4-BE49-F238E27FC236}">
              <a16:creationId xmlns:a16="http://schemas.microsoft.com/office/drawing/2014/main" id="{7C1BEAB1-92C7-4301-BEDA-16033833120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146702</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2743A7A1-D124-457D-9C39-7CA310F8EADD}"/>
            </a:ext>
          </a:extLst>
        </xdr:cNvPr>
        <xdr:cNvSpPr txBox="1"/>
      </xdr:nvSpPr>
      <xdr:spPr>
        <a:xfrm>
          <a:off x="4673600" y="1729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28575</xdr:rowOff>
    </xdr:from>
    <xdr:to>
      <xdr:col>24</xdr:col>
      <xdr:colOff>152400</xdr:colOff>
      <xdr:row>102</xdr:row>
      <xdr:rowOff>28575</xdr:rowOff>
    </xdr:to>
    <xdr:cxnSp macro="">
      <xdr:nvCxnSpPr>
        <xdr:cNvPr id="310" name="直線コネクタ 309">
          <a:extLst>
            <a:ext uri="{FF2B5EF4-FFF2-40B4-BE49-F238E27FC236}">
              <a16:creationId xmlns:a16="http://schemas.microsoft.com/office/drawing/2014/main" id="{A6F38ABA-6F0D-4770-89EB-59B5031DB25E}"/>
            </a:ext>
          </a:extLst>
        </xdr:cNvPr>
        <xdr:cNvCxnSpPr/>
      </xdr:nvCxnSpPr>
      <xdr:spPr>
        <a:xfrm>
          <a:off x="4546600" y="1751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100982</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FA93BCF4-A4E5-4B95-A8B6-A1FF4877DF67}"/>
            </a:ext>
          </a:extLst>
        </xdr:cNvPr>
        <xdr:cNvSpPr txBox="1"/>
      </xdr:nvSpPr>
      <xdr:spPr>
        <a:xfrm>
          <a:off x="4673600" y="179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12" name="フローチャート: 判断 311">
          <a:extLst>
            <a:ext uri="{FF2B5EF4-FFF2-40B4-BE49-F238E27FC236}">
              <a16:creationId xmlns:a16="http://schemas.microsoft.com/office/drawing/2014/main" id="{19E795B3-578C-494C-9792-9EE5DDFB90F7}"/>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313" name="フローチャート: 判断 312">
          <a:extLst>
            <a:ext uri="{FF2B5EF4-FFF2-40B4-BE49-F238E27FC236}">
              <a16:creationId xmlns:a16="http://schemas.microsoft.com/office/drawing/2014/main" id="{429606EF-86A8-4663-8520-B0ECBD5459FE}"/>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314" name="フローチャート: 判断 313">
          <a:extLst>
            <a:ext uri="{FF2B5EF4-FFF2-40B4-BE49-F238E27FC236}">
              <a16:creationId xmlns:a16="http://schemas.microsoft.com/office/drawing/2014/main" id="{EC1C0F26-EBEB-4B14-80E7-C6D617F27E53}"/>
            </a:ext>
          </a:extLst>
        </xdr:cNvPr>
        <xdr:cNvSpPr/>
      </xdr:nvSpPr>
      <xdr:spPr>
        <a:xfrm>
          <a:off x="2857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315" name="フローチャート: 判断 314">
          <a:extLst>
            <a:ext uri="{FF2B5EF4-FFF2-40B4-BE49-F238E27FC236}">
              <a16:creationId xmlns:a16="http://schemas.microsoft.com/office/drawing/2014/main" id="{78A154B8-6013-40AE-954F-D0864C578B7A}"/>
            </a:ext>
          </a:extLst>
        </xdr:cNvPr>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316" name="フローチャート: 判断 315">
          <a:extLst>
            <a:ext uri="{FF2B5EF4-FFF2-40B4-BE49-F238E27FC236}">
              <a16:creationId xmlns:a16="http://schemas.microsoft.com/office/drawing/2014/main" id="{0CCF8F92-0C12-4759-A493-0E657D61780F}"/>
            </a:ext>
          </a:extLst>
        </xdr:cNvPr>
        <xdr:cNvSpPr/>
      </xdr:nvSpPr>
      <xdr:spPr>
        <a:xfrm>
          <a:off x="1079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BEED302B-6175-4F95-BDA2-F0A2DCBD684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DF15338-6677-4BD2-8D39-3566A44DE1F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2078552-DD21-4D56-98D1-F487E582261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A8AC291-2973-42EF-A195-250946A6ACB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D391494D-F0DB-434B-897D-6609E515A5B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132080</xdr:rowOff>
    </xdr:from>
    <xdr:to>
      <xdr:col>20</xdr:col>
      <xdr:colOff>38100</xdr:colOff>
      <xdr:row>107</xdr:row>
      <xdr:rowOff>62230</xdr:rowOff>
    </xdr:to>
    <xdr:sp macro="" textlink="">
      <xdr:nvSpPr>
        <xdr:cNvPr id="322" name="楕円 321">
          <a:extLst>
            <a:ext uri="{FF2B5EF4-FFF2-40B4-BE49-F238E27FC236}">
              <a16:creationId xmlns:a16="http://schemas.microsoft.com/office/drawing/2014/main" id="{3C1F3829-4CEB-4150-97D3-13073C3C5687}"/>
            </a:ext>
          </a:extLst>
        </xdr:cNvPr>
        <xdr:cNvSpPr/>
      </xdr:nvSpPr>
      <xdr:spPr>
        <a:xfrm>
          <a:off x="3746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90170</xdr:rowOff>
    </xdr:from>
    <xdr:to>
      <xdr:col>15</xdr:col>
      <xdr:colOff>101600</xdr:colOff>
      <xdr:row>107</xdr:row>
      <xdr:rowOff>20320</xdr:rowOff>
    </xdr:to>
    <xdr:sp macro="" textlink="">
      <xdr:nvSpPr>
        <xdr:cNvPr id="323" name="楕円 322">
          <a:extLst>
            <a:ext uri="{FF2B5EF4-FFF2-40B4-BE49-F238E27FC236}">
              <a16:creationId xmlns:a16="http://schemas.microsoft.com/office/drawing/2014/main" id="{71235D1D-133B-41BC-92D8-D057960231B4}"/>
            </a:ext>
          </a:extLst>
        </xdr:cNvPr>
        <xdr:cNvSpPr/>
      </xdr:nvSpPr>
      <xdr:spPr>
        <a:xfrm>
          <a:off x="2857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140970</xdr:rowOff>
    </xdr:from>
    <xdr:to>
      <xdr:col>19</xdr:col>
      <xdr:colOff>177800</xdr:colOff>
      <xdr:row>107</xdr:row>
      <xdr:rowOff>11430</xdr:rowOff>
    </xdr:to>
    <xdr:cxnSp macro="">
      <xdr:nvCxnSpPr>
        <xdr:cNvPr id="324" name="直線コネクタ 323">
          <a:extLst>
            <a:ext uri="{FF2B5EF4-FFF2-40B4-BE49-F238E27FC236}">
              <a16:creationId xmlns:a16="http://schemas.microsoft.com/office/drawing/2014/main" id="{5D023484-306E-4EA2-8D4F-BB9B6EF63B55}"/>
            </a:ext>
          </a:extLst>
        </xdr:cNvPr>
        <xdr:cNvCxnSpPr/>
      </xdr:nvCxnSpPr>
      <xdr:spPr>
        <a:xfrm>
          <a:off x="2908300" y="1831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33020</xdr:rowOff>
    </xdr:from>
    <xdr:to>
      <xdr:col>6</xdr:col>
      <xdr:colOff>38100</xdr:colOff>
      <xdr:row>100</xdr:row>
      <xdr:rowOff>134620</xdr:rowOff>
    </xdr:to>
    <xdr:sp macro="" textlink="">
      <xdr:nvSpPr>
        <xdr:cNvPr id="325" name="楕円 324">
          <a:extLst>
            <a:ext uri="{FF2B5EF4-FFF2-40B4-BE49-F238E27FC236}">
              <a16:creationId xmlns:a16="http://schemas.microsoft.com/office/drawing/2014/main" id="{D9CF7B79-D816-4172-B523-6D641D9973B3}"/>
            </a:ext>
          </a:extLst>
        </xdr:cNvPr>
        <xdr:cNvSpPr/>
      </xdr:nvSpPr>
      <xdr:spPr>
        <a:xfrm>
          <a:off x="1079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73041</xdr:rowOff>
    </xdr:from>
    <xdr:ext cx="405111" cy="259045"/>
    <xdr:sp macro="" textlink="">
      <xdr:nvSpPr>
        <xdr:cNvPr id="326" name="n_1aveValue【市民会館】&#10;有形固定資産減価償却率">
          <a:extLst>
            <a:ext uri="{FF2B5EF4-FFF2-40B4-BE49-F238E27FC236}">
              <a16:creationId xmlns:a16="http://schemas.microsoft.com/office/drawing/2014/main" id="{12AAD197-7E03-4AF6-B1A0-CA08E621C7F1}"/>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168291</xdr:rowOff>
    </xdr:from>
    <xdr:ext cx="405111" cy="259045"/>
    <xdr:sp macro="" textlink="">
      <xdr:nvSpPr>
        <xdr:cNvPr id="327" name="n_2aveValue【市民会館】&#10;有形固定資産減価償却率">
          <a:extLst>
            <a:ext uri="{FF2B5EF4-FFF2-40B4-BE49-F238E27FC236}">
              <a16:creationId xmlns:a16="http://schemas.microsoft.com/office/drawing/2014/main" id="{407DCE38-4D59-403D-98ED-FB0E9C3034F0}"/>
            </a:ext>
          </a:extLst>
        </xdr:cNvPr>
        <xdr:cNvSpPr txBox="1"/>
      </xdr:nvSpPr>
      <xdr:spPr>
        <a:xfrm>
          <a:off x="27057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328" name="n_3aveValue【市民会館】&#10;有形固定資産減価償却率">
          <a:extLst>
            <a:ext uri="{FF2B5EF4-FFF2-40B4-BE49-F238E27FC236}">
              <a16:creationId xmlns:a16="http://schemas.microsoft.com/office/drawing/2014/main" id="{EE02B8C0-A80C-4613-9316-5CB088F7FA43}"/>
            </a:ext>
          </a:extLst>
        </xdr:cNvPr>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81932</xdr:rowOff>
    </xdr:from>
    <xdr:ext cx="405111" cy="259045"/>
    <xdr:sp macro="" textlink="">
      <xdr:nvSpPr>
        <xdr:cNvPr id="329" name="n_4aveValue【市民会館】&#10;有形固定資産減価償却率">
          <a:extLst>
            <a:ext uri="{FF2B5EF4-FFF2-40B4-BE49-F238E27FC236}">
              <a16:creationId xmlns:a16="http://schemas.microsoft.com/office/drawing/2014/main" id="{84239C08-7EC1-469F-BF1C-03EA7738B6E0}"/>
            </a:ext>
          </a:extLst>
        </xdr:cNvPr>
        <xdr:cNvSpPr txBox="1"/>
      </xdr:nvSpPr>
      <xdr:spPr>
        <a:xfrm>
          <a:off x="92774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53357</xdr:rowOff>
    </xdr:from>
    <xdr:ext cx="405111" cy="259045"/>
    <xdr:sp macro="" textlink="">
      <xdr:nvSpPr>
        <xdr:cNvPr id="330" name="n_1mainValue【市民会館】&#10;有形固定資産減価償却率">
          <a:extLst>
            <a:ext uri="{FF2B5EF4-FFF2-40B4-BE49-F238E27FC236}">
              <a16:creationId xmlns:a16="http://schemas.microsoft.com/office/drawing/2014/main" id="{CC61F4A6-15D9-4983-A88A-857F99A13ED2}"/>
            </a:ext>
          </a:extLst>
        </xdr:cNvPr>
        <xdr:cNvSpPr txBox="1"/>
      </xdr:nvSpPr>
      <xdr:spPr>
        <a:xfrm>
          <a:off x="3582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11447</xdr:rowOff>
    </xdr:from>
    <xdr:ext cx="405111" cy="259045"/>
    <xdr:sp macro="" textlink="">
      <xdr:nvSpPr>
        <xdr:cNvPr id="331" name="n_2mainValue【市民会館】&#10;有形固定資産減価償却率">
          <a:extLst>
            <a:ext uri="{FF2B5EF4-FFF2-40B4-BE49-F238E27FC236}">
              <a16:creationId xmlns:a16="http://schemas.microsoft.com/office/drawing/2014/main" id="{CE8D01F3-1F12-408E-9B9B-2F17713A2E30}"/>
            </a:ext>
          </a:extLst>
        </xdr:cNvPr>
        <xdr:cNvSpPr txBox="1"/>
      </xdr:nvSpPr>
      <xdr:spPr>
        <a:xfrm>
          <a:off x="2705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151147</xdr:rowOff>
    </xdr:from>
    <xdr:ext cx="405111" cy="259045"/>
    <xdr:sp macro="" textlink="">
      <xdr:nvSpPr>
        <xdr:cNvPr id="332" name="n_4mainValue【市民会館】&#10;有形固定資産減価償却率">
          <a:extLst>
            <a:ext uri="{FF2B5EF4-FFF2-40B4-BE49-F238E27FC236}">
              <a16:creationId xmlns:a16="http://schemas.microsoft.com/office/drawing/2014/main" id="{0488E403-447C-4F0A-949F-73B289B83E2F}"/>
            </a:ext>
          </a:extLst>
        </xdr:cNvPr>
        <xdr:cNvSpPr txBox="1"/>
      </xdr:nvSpPr>
      <xdr:spPr>
        <a:xfrm>
          <a:off x="9277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9BA6A76A-5558-4688-A55D-14E36EA93B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CB7A532F-68AB-47C2-9E44-ABBCF6849E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8B602156-7F49-4377-A92D-C2608F45C0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5E831E71-CAD4-4CEE-8D85-1AB29C262A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5F567D6D-0D91-4133-8393-075F83DF61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512F98F4-180E-4388-A8B0-656BB75AE9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87806D95-F4C5-4822-93B3-BAAF26AAB7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CF18FA61-5811-4359-9DF2-BD7AC815B67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3CEEE0AC-C497-401B-8133-8ACE936AD08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63A0C644-40EF-4BD9-837D-F3E711C5F9D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id="{76A9C4BE-E1FE-45C1-B876-B3FBB73342C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id="{C05A12B5-89BF-40F0-8C08-45DFDD26875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id="{E3D5993D-20EE-4518-A339-9F265F5CAE5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id="{592594F0-0117-471C-9E44-7B0789EEA82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658FC284-42C2-438D-9C58-1C3C3C21294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4BC2345F-A208-42F7-99D4-849A94972AE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id="{3BDEC38C-0C1E-4801-B693-780F615F8C5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id="{2D7A0270-7460-4627-A296-12CE3F8FD63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id="{48E887A3-6D38-4703-BCD3-28A145FC3D4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284C1DCD-31D5-40E8-B7B6-CC1E102741D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9AF51B63-4124-476D-93FD-2746191141B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9ABB7393-A301-4CDF-BEF0-9E307FCEB2F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C5282275-8272-474E-8785-A028D96DAC8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56" name="直線コネクタ 355">
          <a:extLst>
            <a:ext uri="{FF2B5EF4-FFF2-40B4-BE49-F238E27FC236}">
              <a16:creationId xmlns:a16="http://schemas.microsoft.com/office/drawing/2014/main" id="{DE92BB6F-4D7B-47DE-BE40-4A7075AE2489}"/>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57" name="【市民会館】&#10;一人当たり面積最小値テキスト">
          <a:extLst>
            <a:ext uri="{FF2B5EF4-FFF2-40B4-BE49-F238E27FC236}">
              <a16:creationId xmlns:a16="http://schemas.microsoft.com/office/drawing/2014/main" id="{F420CFAC-8AD5-4DF2-968C-B282C5584538}"/>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58" name="直線コネクタ 357">
          <a:extLst>
            <a:ext uri="{FF2B5EF4-FFF2-40B4-BE49-F238E27FC236}">
              <a16:creationId xmlns:a16="http://schemas.microsoft.com/office/drawing/2014/main" id="{9FD930F3-B9E5-4DF0-B1D0-A400489C5004}"/>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59" name="【市民会館】&#10;一人当たり面積最大値テキスト">
          <a:extLst>
            <a:ext uri="{FF2B5EF4-FFF2-40B4-BE49-F238E27FC236}">
              <a16:creationId xmlns:a16="http://schemas.microsoft.com/office/drawing/2014/main" id="{CB06CF48-7169-4CF7-8C97-C4D185D805CC}"/>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0" name="直線コネクタ 359">
          <a:extLst>
            <a:ext uri="{FF2B5EF4-FFF2-40B4-BE49-F238E27FC236}">
              <a16:creationId xmlns:a16="http://schemas.microsoft.com/office/drawing/2014/main" id="{C0F7A8CC-E806-459C-B1EA-84550F42518B}"/>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361" name="【市民会館】&#10;一人当たり面積平均値テキスト">
          <a:extLst>
            <a:ext uri="{FF2B5EF4-FFF2-40B4-BE49-F238E27FC236}">
              <a16:creationId xmlns:a16="http://schemas.microsoft.com/office/drawing/2014/main" id="{E82255D8-5F1E-404A-AFB2-E20A628CEB7B}"/>
            </a:ext>
          </a:extLst>
        </xdr:cNvPr>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2" name="フローチャート: 判断 361">
          <a:extLst>
            <a:ext uri="{FF2B5EF4-FFF2-40B4-BE49-F238E27FC236}">
              <a16:creationId xmlns:a16="http://schemas.microsoft.com/office/drawing/2014/main" id="{E7B98D22-F01C-4F01-A4E9-7793F3F4258B}"/>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363" name="フローチャート: 判断 362">
          <a:extLst>
            <a:ext uri="{FF2B5EF4-FFF2-40B4-BE49-F238E27FC236}">
              <a16:creationId xmlns:a16="http://schemas.microsoft.com/office/drawing/2014/main" id="{1EF69FF8-A66A-4EB0-9945-967C802BFF05}"/>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364" name="フローチャート: 判断 363">
          <a:extLst>
            <a:ext uri="{FF2B5EF4-FFF2-40B4-BE49-F238E27FC236}">
              <a16:creationId xmlns:a16="http://schemas.microsoft.com/office/drawing/2014/main" id="{13210F79-B842-4482-98A7-4C8E205D4515}"/>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365" name="フローチャート: 判断 364">
          <a:extLst>
            <a:ext uri="{FF2B5EF4-FFF2-40B4-BE49-F238E27FC236}">
              <a16:creationId xmlns:a16="http://schemas.microsoft.com/office/drawing/2014/main" id="{132E6803-5A45-4FC2-82E0-3BF5FE8C99FB}"/>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366" name="フローチャート: 判断 365">
          <a:extLst>
            <a:ext uri="{FF2B5EF4-FFF2-40B4-BE49-F238E27FC236}">
              <a16:creationId xmlns:a16="http://schemas.microsoft.com/office/drawing/2014/main" id="{A44D5C2E-85AE-40B9-ACB6-061883E18534}"/>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DA68C35-79C7-4B76-90E1-0D49A59F62E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EDA81A90-C465-4FEF-8699-8FEA2B2906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0419729-6C16-4E45-B876-B067E6555A0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92041080-8FBD-4BF5-A88F-3B10AFB066A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BC56A50-F567-4D89-907F-8C8A581BE30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28829</xdr:rowOff>
    </xdr:from>
    <xdr:to>
      <xdr:col>50</xdr:col>
      <xdr:colOff>165100</xdr:colOff>
      <xdr:row>106</xdr:row>
      <xdr:rowOff>130429</xdr:rowOff>
    </xdr:to>
    <xdr:sp macro="" textlink="">
      <xdr:nvSpPr>
        <xdr:cNvPr id="372" name="楕円 371">
          <a:extLst>
            <a:ext uri="{FF2B5EF4-FFF2-40B4-BE49-F238E27FC236}">
              <a16:creationId xmlns:a16="http://schemas.microsoft.com/office/drawing/2014/main" id="{EEDA2904-52D2-4AED-8EF4-967F7E259970}"/>
            </a:ext>
          </a:extLst>
        </xdr:cNvPr>
        <xdr:cNvSpPr/>
      </xdr:nvSpPr>
      <xdr:spPr>
        <a:xfrm>
          <a:off x="9588500" y="182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36068</xdr:rowOff>
    </xdr:from>
    <xdr:to>
      <xdr:col>46</xdr:col>
      <xdr:colOff>38100</xdr:colOff>
      <xdr:row>106</xdr:row>
      <xdr:rowOff>137668</xdr:rowOff>
    </xdr:to>
    <xdr:sp macro="" textlink="">
      <xdr:nvSpPr>
        <xdr:cNvPr id="373" name="楕円 372">
          <a:extLst>
            <a:ext uri="{FF2B5EF4-FFF2-40B4-BE49-F238E27FC236}">
              <a16:creationId xmlns:a16="http://schemas.microsoft.com/office/drawing/2014/main" id="{3D1EF608-1295-4DB7-AB9C-3C151B7E385D}"/>
            </a:ext>
          </a:extLst>
        </xdr:cNvPr>
        <xdr:cNvSpPr/>
      </xdr:nvSpPr>
      <xdr:spPr>
        <a:xfrm>
          <a:off x="86995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79629</xdr:rowOff>
    </xdr:from>
    <xdr:to>
      <xdr:col>50</xdr:col>
      <xdr:colOff>114300</xdr:colOff>
      <xdr:row>106</xdr:row>
      <xdr:rowOff>86868</xdr:rowOff>
    </xdr:to>
    <xdr:cxnSp macro="">
      <xdr:nvCxnSpPr>
        <xdr:cNvPr id="374" name="直線コネクタ 373">
          <a:extLst>
            <a:ext uri="{FF2B5EF4-FFF2-40B4-BE49-F238E27FC236}">
              <a16:creationId xmlns:a16="http://schemas.microsoft.com/office/drawing/2014/main" id="{7B3FBCB0-7AEA-4A4B-890D-EFDAF69DE63E}"/>
            </a:ext>
          </a:extLst>
        </xdr:cNvPr>
        <xdr:cNvCxnSpPr/>
      </xdr:nvCxnSpPr>
      <xdr:spPr>
        <a:xfrm flipV="1">
          <a:off x="8750300" y="182533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120650</xdr:rowOff>
    </xdr:from>
    <xdr:to>
      <xdr:col>36</xdr:col>
      <xdr:colOff>165100</xdr:colOff>
      <xdr:row>103</xdr:row>
      <xdr:rowOff>50800</xdr:rowOff>
    </xdr:to>
    <xdr:sp macro="" textlink="">
      <xdr:nvSpPr>
        <xdr:cNvPr id="375" name="楕円 374">
          <a:extLst>
            <a:ext uri="{FF2B5EF4-FFF2-40B4-BE49-F238E27FC236}">
              <a16:creationId xmlns:a16="http://schemas.microsoft.com/office/drawing/2014/main" id="{31703476-E1D1-4C1C-BB3E-F451CAEB7DDA}"/>
            </a:ext>
          </a:extLst>
        </xdr:cNvPr>
        <xdr:cNvSpPr/>
      </xdr:nvSpPr>
      <xdr:spPr>
        <a:xfrm>
          <a:off x="692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97553</xdr:rowOff>
    </xdr:from>
    <xdr:ext cx="469744" cy="259045"/>
    <xdr:sp macro="" textlink="">
      <xdr:nvSpPr>
        <xdr:cNvPr id="376" name="n_1aveValue【市民会館】&#10;一人当たり面積">
          <a:extLst>
            <a:ext uri="{FF2B5EF4-FFF2-40B4-BE49-F238E27FC236}">
              <a16:creationId xmlns:a16="http://schemas.microsoft.com/office/drawing/2014/main" id="{1B2D5738-7FE2-41E0-99D6-80CFC6E11C2D}"/>
            </a:ext>
          </a:extLst>
        </xdr:cNvPr>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377" name="n_2aveValue【市民会館】&#10;一人当たり面積">
          <a:extLst>
            <a:ext uri="{FF2B5EF4-FFF2-40B4-BE49-F238E27FC236}">
              <a16:creationId xmlns:a16="http://schemas.microsoft.com/office/drawing/2014/main" id="{FE892998-8873-447B-9315-39DDC4F7097D}"/>
            </a:ext>
          </a:extLst>
        </xdr:cNvPr>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148480</xdr:rowOff>
    </xdr:from>
    <xdr:ext cx="469744" cy="259045"/>
    <xdr:sp macro="" textlink="">
      <xdr:nvSpPr>
        <xdr:cNvPr id="378" name="n_3aveValue【市民会館】&#10;一人当たり面積">
          <a:extLst>
            <a:ext uri="{FF2B5EF4-FFF2-40B4-BE49-F238E27FC236}">
              <a16:creationId xmlns:a16="http://schemas.microsoft.com/office/drawing/2014/main" id="{5BBE3316-D46D-4074-B7C1-4FAE9E99DFC4}"/>
            </a:ext>
          </a:extLst>
        </xdr:cNvPr>
        <xdr:cNvSpPr txBox="1"/>
      </xdr:nvSpPr>
      <xdr:spPr>
        <a:xfrm>
          <a:off x="7626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107459</xdr:rowOff>
    </xdr:from>
    <xdr:ext cx="469744" cy="259045"/>
    <xdr:sp macro="" textlink="">
      <xdr:nvSpPr>
        <xdr:cNvPr id="379" name="n_4aveValue【市民会館】&#10;一人当たり面積">
          <a:extLst>
            <a:ext uri="{FF2B5EF4-FFF2-40B4-BE49-F238E27FC236}">
              <a16:creationId xmlns:a16="http://schemas.microsoft.com/office/drawing/2014/main" id="{F0537BC4-5941-4E10-BE0C-E763971B2175}"/>
            </a:ext>
          </a:extLst>
        </xdr:cNvPr>
        <xdr:cNvSpPr txBox="1"/>
      </xdr:nvSpPr>
      <xdr:spPr>
        <a:xfrm>
          <a:off x="6737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146956</xdr:rowOff>
    </xdr:from>
    <xdr:ext cx="469744" cy="259045"/>
    <xdr:sp macro="" textlink="">
      <xdr:nvSpPr>
        <xdr:cNvPr id="380" name="n_1mainValue【市民会館】&#10;一人当たり面積">
          <a:extLst>
            <a:ext uri="{FF2B5EF4-FFF2-40B4-BE49-F238E27FC236}">
              <a16:creationId xmlns:a16="http://schemas.microsoft.com/office/drawing/2014/main" id="{18ABCF64-85E3-4ABE-A24D-31C8A3A4BA14}"/>
            </a:ext>
          </a:extLst>
        </xdr:cNvPr>
        <xdr:cNvSpPr txBox="1"/>
      </xdr:nvSpPr>
      <xdr:spPr>
        <a:xfrm>
          <a:off x="9391727" y="179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154195</xdr:rowOff>
    </xdr:from>
    <xdr:ext cx="469744" cy="259045"/>
    <xdr:sp macro="" textlink="">
      <xdr:nvSpPr>
        <xdr:cNvPr id="381" name="n_2mainValue【市民会館】&#10;一人当たり面積">
          <a:extLst>
            <a:ext uri="{FF2B5EF4-FFF2-40B4-BE49-F238E27FC236}">
              <a16:creationId xmlns:a16="http://schemas.microsoft.com/office/drawing/2014/main" id="{C8744DA6-546B-4183-86F0-EA483F8D0BFE}"/>
            </a:ext>
          </a:extLst>
        </xdr:cNvPr>
        <xdr:cNvSpPr txBox="1"/>
      </xdr:nvSpPr>
      <xdr:spPr>
        <a:xfrm>
          <a:off x="8515427" y="179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67327</xdr:rowOff>
    </xdr:from>
    <xdr:ext cx="469744" cy="259045"/>
    <xdr:sp macro="" textlink="">
      <xdr:nvSpPr>
        <xdr:cNvPr id="382" name="n_4mainValue【市民会館】&#10;一人当たり面積">
          <a:extLst>
            <a:ext uri="{FF2B5EF4-FFF2-40B4-BE49-F238E27FC236}">
              <a16:creationId xmlns:a16="http://schemas.microsoft.com/office/drawing/2014/main" id="{BBC8E4F3-C6DD-4E5A-8CB8-9E921BB5EB4E}"/>
            </a:ext>
          </a:extLst>
        </xdr:cNvPr>
        <xdr:cNvSpPr txBox="1"/>
      </xdr:nvSpPr>
      <xdr:spPr>
        <a:xfrm>
          <a:off x="67374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9680742E-811B-45EC-9F97-95199A855A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20A91552-2355-417A-8168-A62426F81E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BC7112B2-E8BE-4E6B-9496-6A6CA1DE05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7F0D2D5C-A706-41C1-921B-94638040D50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C7B5700B-D863-42E7-BEEB-1173CA3783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89257895-8C78-49E5-81CA-F715FD3349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4BE485CE-95E0-410A-A77B-112883E769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C12C3D23-AB49-4DC8-BE5F-9F5F90417C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14F84FB5-4CA6-48C4-866B-9C4FFC4623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D04D2CEA-C7A3-4BD7-94D5-DF5CC57FC0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3" name="テキスト ボックス 392">
          <a:extLst>
            <a:ext uri="{FF2B5EF4-FFF2-40B4-BE49-F238E27FC236}">
              <a16:creationId xmlns:a16="http://schemas.microsoft.com/office/drawing/2014/main" id="{17034BE9-3FD4-47E1-A8F7-3EE057F9216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a:extLst>
            <a:ext uri="{FF2B5EF4-FFF2-40B4-BE49-F238E27FC236}">
              <a16:creationId xmlns:a16="http://schemas.microsoft.com/office/drawing/2014/main" id="{FCC95080-769A-4F3F-9C82-BB6ACFB1973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5" name="テキスト ボックス 394">
          <a:extLst>
            <a:ext uri="{FF2B5EF4-FFF2-40B4-BE49-F238E27FC236}">
              <a16:creationId xmlns:a16="http://schemas.microsoft.com/office/drawing/2014/main" id="{6486384A-FFD6-4ACE-9625-CD280BDC9B5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a:extLst>
            <a:ext uri="{FF2B5EF4-FFF2-40B4-BE49-F238E27FC236}">
              <a16:creationId xmlns:a16="http://schemas.microsoft.com/office/drawing/2014/main" id="{9F0F531F-477F-464D-92C5-DDFAA3F2524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a:extLst>
            <a:ext uri="{FF2B5EF4-FFF2-40B4-BE49-F238E27FC236}">
              <a16:creationId xmlns:a16="http://schemas.microsoft.com/office/drawing/2014/main" id="{BB77B2ED-3A33-4037-B5DD-AC323AA0FB8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a:extLst>
            <a:ext uri="{FF2B5EF4-FFF2-40B4-BE49-F238E27FC236}">
              <a16:creationId xmlns:a16="http://schemas.microsoft.com/office/drawing/2014/main" id="{5E6D5FC1-4A8E-4788-B5A7-D5D3BD5D193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a:extLst>
            <a:ext uri="{FF2B5EF4-FFF2-40B4-BE49-F238E27FC236}">
              <a16:creationId xmlns:a16="http://schemas.microsoft.com/office/drawing/2014/main" id="{3F454186-4B46-412F-A5E1-22DFC027A23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a:extLst>
            <a:ext uri="{FF2B5EF4-FFF2-40B4-BE49-F238E27FC236}">
              <a16:creationId xmlns:a16="http://schemas.microsoft.com/office/drawing/2014/main" id="{2E07FF0E-4028-4FBF-B23C-5A186F74EBD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a:extLst>
            <a:ext uri="{FF2B5EF4-FFF2-40B4-BE49-F238E27FC236}">
              <a16:creationId xmlns:a16="http://schemas.microsoft.com/office/drawing/2014/main" id="{077DC01B-B767-4639-BDC5-6D3C17B153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a:extLst>
            <a:ext uri="{FF2B5EF4-FFF2-40B4-BE49-F238E27FC236}">
              <a16:creationId xmlns:a16="http://schemas.microsoft.com/office/drawing/2014/main" id="{1FFD8F31-D7A9-4872-A3B9-4E29804B6A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a:extLst>
            <a:ext uri="{FF2B5EF4-FFF2-40B4-BE49-F238E27FC236}">
              <a16:creationId xmlns:a16="http://schemas.microsoft.com/office/drawing/2014/main" id="{C18DE68F-2699-4EA8-B1E6-878FB909CD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a:extLst>
            <a:ext uri="{FF2B5EF4-FFF2-40B4-BE49-F238E27FC236}">
              <a16:creationId xmlns:a16="http://schemas.microsoft.com/office/drawing/2014/main" id="{1D586436-DA66-49FB-B19C-F48F9DC9345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5" name="テキスト ボックス 404">
          <a:extLst>
            <a:ext uri="{FF2B5EF4-FFF2-40B4-BE49-F238E27FC236}">
              <a16:creationId xmlns:a16="http://schemas.microsoft.com/office/drawing/2014/main" id="{F7B172EA-ABB9-407A-AEB5-3A107BF905A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816A1FD7-5073-4756-849C-9D6256B2B8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a:extLst>
            <a:ext uri="{FF2B5EF4-FFF2-40B4-BE49-F238E27FC236}">
              <a16:creationId xmlns:a16="http://schemas.microsoft.com/office/drawing/2014/main" id="{72968B9C-A579-46CD-805C-C7D4053F98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08" name="直線コネクタ 407">
          <a:extLst>
            <a:ext uri="{FF2B5EF4-FFF2-40B4-BE49-F238E27FC236}">
              <a16:creationId xmlns:a16="http://schemas.microsoft.com/office/drawing/2014/main" id="{D7C1CB6F-A44C-4E39-BA15-A7979F037665}"/>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9" name="【一般廃棄物処理施設】&#10;有形固定資産減価償却率最小値テキスト">
          <a:extLst>
            <a:ext uri="{FF2B5EF4-FFF2-40B4-BE49-F238E27FC236}">
              <a16:creationId xmlns:a16="http://schemas.microsoft.com/office/drawing/2014/main" id="{0E14F9B4-4DBC-49B3-81C2-36A79337506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0" name="直線コネクタ 409">
          <a:extLst>
            <a:ext uri="{FF2B5EF4-FFF2-40B4-BE49-F238E27FC236}">
              <a16:creationId xmlns:a16="http://schemas.microsoft.com/office/drawing/2014/main" id="{0C9DB98D-DACA-4A7F-A5FD-8B48F8E439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11" name="【一般廃棄物処理施設】&#10;有形固定資産減価償却率最大値テキスト">
          <a:extLst>
            <a:ext uri="{FF2B5EF4-FFF2-40B4-BE49-F238E27FC236}">
              <a16:creationId xmlns:a16="http://schemas.microsoft.com/office/drawing/2014/main" id="{5F8875E3-3B58-45EF-86EB-DE6F91171ECE}"/>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12" name="直線コネクタ 411">
          <a:extLst>
            <a:ext uri="{FF2B5EF4-FFF2-40B4-BE49-F238E27FC236}">
              <a16:creationId xmlns:a16="http://schemas.microsoft.com/office/drawing/2014/main" id="{9B810737-7437-4CD5-9602-3BD42DAE2EF1}"/>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13" name="【一般廃棄物処理施設】&#10;有形固定資産減価償却率平均値テキスト">
          <a:extLst>
            <a:ext uri="{FF2B5EF4-FFF2-40B4-BE49-F238E27FC236}">
              <a16:creationId xmlns:a16="http://schemas.microsoft.com/office/drawing/2014/main" id="{2B7491F5-6128-448A-AF22-6F0C761B7CF3}"/>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14" name="フローチャート: 判断 413">
          <a:extLst>
            <a:ext uri="{FF2B5EF4-FFF2-40B4-BE49-F238E27FC236}">
              <a16:creationId xmlns:a16="http://schemas.microsoft.com/office/drawing/2014/main" id="{5436819E-ABE3-459A-974B-DF9B18C24D19}"/>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415" name="フローチャート: 判断 414">
          <a:extLst>
            <a:ext uri="{FF2B5EF4-FFF2-40B4-BE49-F238E27FC236}">
              <a16:creationId xmlns:a16="http://schemas.microsoft.com/office/drawing/2014/main" id="{23DD2361-B308-4E92-9DFF-32B9CB967DA1}"/>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416" name="フローチャート: 判断 415">
          <a:extLst>
            <a:ext uri="{FF2B5EF4-FFF2-40B4-BE49-F238E27FC236}">
              <a16:creationId xmlns:a16="http://schemas.microsoft.com/office/drawing/2014/main" id="{C63936A4-8E81-493F-83B3-1FB4DB0853EA}"/>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17" name="フローチャート: 判断 416">
          <a:extLst>
            <a:ext uri="{FF2B5EF4-FFF2-40B4-BE49-F238E27FC236}">
              <a16:creationId xmlns:a16="http://schemas.microsoft.com/office/drawing/2014/main" id="{60C54F60-7D83-4B99-8F97-BCD232979B54}"/>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418" name="フローチャート: 判断 417">
          <a:extLst>
            <a:ext uri="{FF2B5EF4-FFF2-40B4-BE49-F238E27FC236}">
              <a16:creationId xmlns:a16="http://schemas.microsoft.com/office/drawing/2014/main" id="{43A5AC51-A426-4926-B9B0-7A76D70A3614}"/>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2E5800D5-0E47-4226-A550-46532DECCC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8D9A1CBD-12A5-4AFB-8C2B-38B29F3531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FF3566DE-92B3-4D00-A872-B3B9FE744B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14765C38-1199-42E0-A567-26FD30F22E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1E200158-A048-4C89-B104-9B6EC97E0E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4" name="楕円 423">
          <a:extLst>
            <a:ext uri="{FF2B5EF4-FFF2-40B4-BE49-F238E27FC236}">
              <a16:creationId xmlns:a16="http://schemas.microsoft.com/office/drawing/2014/main" id="{969847BB-E73B-422D-87FD-5C4297A9DBD0}"/>
            </a:ext>
          </a:extLst>
        </xdr:cNvPr>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25" name="【一般廃棄物処理施設】&#10;有形固定資産減価償却率該当値テキスト">
          <a:extLst>
            <a:ext uri="{FF2B5EF4-FFF2-40B4-BE49-F238E27FC236}">
              <a16:creationId xmlns:a16="http://schemas.microsoft.com/office/drawing/2014/main" id="{BC1A83FE-1327-4F18-A994-E127589A7ECB}"/>
            </a:ext>
          </a:extLst>
        </xdr:cNvPr>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26" name="楕円 425">
          <a:extLst>
            <a:ext uri="{FF2B5EF4-FFF2-40B4-BE49-F238E27FC236}">
              <a16:creationId xmlns:a16="http://schemas.microsoft.com/office/drawing/2014/main" id="{1DB3B22C-93AA-41F3-83B0-612272AFA00A}"/>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19050</xdr:rowOff>
    </xdr:to>
    <xdr:cxnSp macro="">
      <xdr:nvCxnSpPr>
        <xdr:cNvPr id="427" name="直線コネクタ 426">
          <a:extLst>
            <a:ext uri="{FF2B5EF4-FFF2-40B4-BE49-F238E27FC236}">
              <a16:creationId xmlns:a16="http://schemas.microsoft.com/office/drawing/2014/main" id="{87E680E5-8F9E-4093-8951-5544380FA1EE}"/>
            </a:ext>
          </a:extLst>
        </xdr:cNvPr>
        <xdr:cNvCxnSpPr/>
      </xdr:nvCxnSpPr>
      <xdr:spPr>
        <a:xfrm>
          <a:off x="15481300" y="632187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90714</xdr:rowOff>
    </xdr:from>
    <xdr:to>
      <xdr:col>76</xdr:col>
      <xdr:colOff>165100</xdr:colOff>
      <xdr:row>37</xdr:row>
      <xdr:rowOff>20864</xdr:rowOff>
    </xdr:to>
    <xdr:sp macro="" textlink="">
      <xdr:nvSpPr>
        <xdr:cNvPr id="428" name="楕円 427">
          <a:extLst>
            <a:ext uri="{FF2B5EF4-FFF2-40B4-BE49-F238E27FC236}">
              <a16:creationId xmlns:a16="http://schemas.microsoft.com/office/drawing/2014/main" id="{324DDD25-8D10-4FC4-A53B-56C365B7F72D}"/>
            </a:ext>
          </a:extLst>
        </xdr:cNvPr>
        <xdr:cNvSpPr/>
      </xdr:nvSpPr>
      <xdr:spPr>
        <a:xfrm>
          <a:off x="14541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141514</xdr:rowOff>
    </xdr:from>
    <xdr:to>
      <xdr:col>81</xdr:col>
      <xdr:colOff>50800</xdr:colOff>
      <xdr:row>36</xdr:row>
      <xdr:rowOff>149678</xdr:rowOff>
    </xdr:to>
    <xdr:cxnSp macro="">
      <xdr:nvCxnSpPr>
        <xdr:cNvPr id="429" name="直線コネクタ 428">
          <a:extLst>
            <a:ext uri="{FF2B5EF4-FFF2-40B4-BE49-F238E27FC236}">
              <a16:creationId xmlns:a16="http://schemas.microsoft.com/office/drawing/2014/main" id="{100BBA29-FA14-493E-8CD0-6E2F03424E08}"/>
            </a:ext>
          </a:extLst>
        </xdr:cNvPr>
        <xdr:cNvCxnSpPr/>
      </xdr:nvCxnSpPr>
      <xdr:spPr>
        <a:xfrm>
          <a:off x="14592300" y="631371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30299</xdr:rowOff>
    </xdr:from>
    <xdr:to>
      <xdr:col>72</xdr:col>
      <xdr:colOff>38100</xdr:colOff>
      <xdr:row>36</xdr:row>
      <xdr:rowOff>131899</xdr:rowOff>
    </xdr:to>
    <xdr:sp macro="" textlink="">
      <xdr:nvSpPr>
        <xdr:cNvPr id="430" name="楕円 429">
          <a:extLst>
            <a:ext uri="{FF2B5EF4-FFF2-40B4-BE49-F238E27FC236}">
              <a16:creationId xmlns:a16="http://schemas.microsoft.com/office/drawing/2014/main" id="{99200835-AB8F-4865-BA90-26D605C3BB65}"/>
            </a:ext>
          </a:extLst>
        </xdr:cNvPr>
        <xdr:cNvSpPr/>
      </xdr:nvSpPr>
      <xdr:spPr>
        <a:xfrm>
          <a:off x="13652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81099</xdr:rowOff>
    </xdr:from>
    <xdr:to>
      <xdr:col>76</xdr:col>
      <xdr:colOff>114300</xdr:colOff>
      <xdr:row>36</xdr:row>
      <xdr:rowOff>141514</xdr:rowOff>
    </xdr:to>
    <xdr:cxnSp macro="">
      <xdr:nvCxnSpPr>
        <xdr:cNvPr id="431" name="直線コネクタ 430">
          <a:extLst>
            <a:ext uri="{FF2B5EF4-FFF2-40B4-BE49-F238E27FC236}">
              <a16:creationId xmlns:a16="http://schemas.microsoft.com/office/drawing/2014/main" id="{5F545861-08A4-4F2D-802C-72146CDD6F31}"/>
            </a:ext>
          </a:extLst>
        </xdr:cNvPr>
        <xdr:cNvCxnSpPr/>
      </xdr:nvCxnSpPr>
      <xdr:spPr>
        <a:xfrm>
          <a:off x="13703300" y="625329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432" name="楕円 431">
          <a:extLst>
            <a:ext uri="{FF2B5EF4-FFF2-40B4-BE49-F238E27FC236}">
              <a16:creationId xmlns:a16="http://schemas.microsoft.com/office/drawing/2014/main" id="{246B2933-FCED-4878-9591-4B3372F92250}"/>
            </a:ext>
          </a:extLst>
        </xdr:cNvPr>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81099</xdr:rowOff>
    </xdr:from>
    <xdr:to>
      <xdr:col>71</xdr:col>
      <xdr:colOff>177800</xdr:colOff>
      <xdr:row>36</xdr:row>
      <xdr:rowOff>87630</xdr:rowOff>
    </xdr:to>
    <xdr:cxnSp macro="">
      <xdr:nvCxnSpPr>
        <xdr:cNvPr id="433" name="直線コネクタ 432">
          <a:extLst>
            <a:ext uri="{FF2B5EF4-FFF2-40B4-BE49-F238E27FC236}">
              <a16:creationId xmlns:a16="http://schemas.microsoft.com/office/drawing/2014/main" id="{266DD946-B6CE-40D4-A427-4C22544AA5C5}"/>
            </a:ext>
          </a:extLst>
        </xdr:cNvPr>
        <xdr:cNvCxnSpPr/>
      </xdr:nvCxnSpPr>
      <xdr:spPr>
        <a:xfrm flipV="1">
          <a:off x="12814300" y="62532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56078</xdr:rowOff>
    </xdr:from>
    <xdr:ext cx="405111" cy="259045"/>
    <xdr:sp macro="" textlink="">
      <xdr:nvSpPr>
        <xdr:cNvPr id="434" name="n_1aveValue【一般廃棄物処理施設】&#10;有形固定資産減価償却率">
          <a:extLst>
            <a:ext uri="{FF2B5EF4-FFF2-40B4-BE49-F238E27FC236}">
              <a16:creationId xmlns:a16="http://schemas.microsoft.com/office/drawing/2014/main" id="{A2C3597C-69EC-411C-8620-9A1DDCFC32C9}"/>
            </a:ext>
          </a:extLst>
        </xdr:cNvPr>
        <xdr:cNvSpPr txBox="1"/>
      </xdr:nvSpPr>
      <xdr:spPr>
        <a:xfrm>
          <a:off x="15266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100166</xdr:rowOff>
    </xdr:from>
    <xdr:ext cx="405111" cy="259045"/>
    <xdr:sp macro="" textlink="">
      <xdr:nvSpPr>
        <xdr:cNvPr id="435" name="n_2aveValue【一般廃棄物処理施設】&#10;有形固定資産減価償却率">
          <a:extLst>
            <a:ext uri="{FF2B5EF4-FFF2-40B4-BE49-F238E27FC236}">
              <a16:creationId xmlns:a16="http://schemas.microsoft.com/office/drawing/2014/main" id="{F0EE7E1E-935C-46BB-96C8-65C450DAE80E}"/>
            </a:ext>
          </a:extLst>
        </xdr:cNvPr>
        <xdr:cNvSpPr txBox="1"/>
      </xdr:nvSpPr>
      <xdr:spPr>
        <a:xfrm>
          <a:off x="14389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43016</xdr:rowOff>
    </xdr:from>
    <xdr:ext cx="405111" cy="259045"/>
    <xdr:sp macro="" textlink="">
      <xdr:nvSpPr>
        <xdr:cNvPr id="436" name="n_3aveValue【一般廃棄物処理施設】&#10;有形固定資産減価償却率">
          <a:extLst>
            <a:ext uri="{FF2B5EF4-FFF2-40B4-BE49-F238E27FC236}">
              <a16:creationId xmlns:a16="http://schemas.microsoft.com/office/drawing/2014/main" id="{79AA899C-EC87-4A72-92F3-6B876B3EEC9C}"/>
            </a:ext>
          </a:extLst>
        </xdr:cNvPr>
        <xdr:cNvSpPr txBox="1"/>
      </xdr:nvSpPr>
      <xdr:spPr>
        <a:xfrm>
          <a:off x="13500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8726</xdr:rowOff>
    </xdr:from>
    <xdr:ext cx="405111" cy="259045"/>
    <xdr:sp macro="" textlink="">
      <xdr:nvSpPr>
        <xdr:cNvPr id="437" name="n_4aveValue【一般廃棄物処理施設】&#10;有形固定資産減価償却率">
          <a:extLst>
            <a:ext uri="{FF2B5EF4-FFF2-40B4-BE49-F238E27FC236}">
              <a16:creationId xmlns:a16="http://schemas.microsoft.com/office/drawing/2014/main" id="{784D674B-71E7-4BEF-8064-7BE1DDE8D31F}"/>
            </a:ext>
          </a:extLst>
        </xdr:cNvPr>
        <xdr:cNvSpPr txBox="1"/>
      </xdr:nvSpPr>
      <xdr:spPr>
        <a:xfrm>
          <a:off x="12611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438" name="n_1mainValue【一般廃棄物処理施設】&#10;有形固定資産減価償却率">
          <a:extLst>
            <a:ext uri="{FF2B5EF4-FFF2-40B4-BE49-F238E27FC236}">
              <a16:creationId xmlns:a16="http://schemas.microsoft.com/office/drawing/2014/main" id="{A5C7357F-2F43-4590-84F2-800AD99FA388}"/>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37391</xdr:rowOff>
    </xdr:from>
    <xdr:ext cx="405111" cy="259045"/>
    <xdr:sp macro="" textlink="">
      <xdr:nvSpPr>
        <xdr:cNvPr id="439" name="n_2mainValue【一般廃棄物処理施設】&#10;有形固定資産減価償却率">
          <a:extLst>
            <a:ext uri="{FF2B5EF4-FFF2-40B4-BE49-F238E27FC236}">
              <a16:creationId xmlns:a16="http://schemas.microsoft.com/office/drawing/2014/main" id="{55DCE4C7-B996-46C6-8BB9-A83B9B56261C}"/>
            </a:ext>
          </a:extLst>
        </xdr:cNvPr>
        <xdr:cNvSpPr txBox="1"/>
      </xdr:nvSpPr>
      <xdr:spPr>
        <a:xfrm>
          <a:off x="14389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148426</xdr:rowOff>
    </xdr:from>
    <xdr:ext cx="405111" cy="259045"/>
    <xdr:sp macro="" textlink="">
      <xdr:nvSpPr>
        <xdr:cNvPr id="440" name="n_3mainValue【一般廃棄物処理施設】&#10;有形固定資産減価償却率">
          <a:extLst>
            <a:ext uri="{FF2B5EF4-FFF2-40B4-BE49-F238E27FC236}">
              <a16:creationId xmlns:a16="http://schemas.microsoft.com/office/drawing/2014/main" id="{6E5C5A07-B75B-4FCC-9F1C-F4787E89001F}"/>
            </a:ext>
          </a:extLst>
        </xdr:cNvPr>
        <xdr:cNvSpPr txBox="1"/>
      </xdr:nvSpPr>
      <xdr:spPr>
        <a:xfrm>
          <a:off x="13500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441" name="n_4mainValue【一般廃棄物処理施設】&#10;有形固定資産減価償却率">
          <a:extLst>
            <a:ext uri="{FF2B5EF4-FFF2-40B4-BE49-F238E27FC236}">
              <a16:creationId xmlns:a16="http://schemas.microsoft.com/office/drawing/2014/main" id="{6D5214A0-4806-4F6E-8380-AD4C265AD1E2}"/>
            </a:ext>
          </a:extLst>
        </xdr:cNvPr>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1A308B31-862E-46B9-B448-F869327D0F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1D4E3C20-85FB-4B9A-AE6C-34D8268EAB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BD7A5C68-11E0-46C9-9EAE-7A81BC44CB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8BAEA682-31F2-4341-A045-0BC76439E0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83C9900D-3C9C-4053-9378-7DD8AAB7A8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D8DE0CF9-BFA4-46C7-B2BF-BFF6A08806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6AC38006-2443-455E-8860-BDAF1E65580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86EBBEA9-95E9-49D1-A3A5-BFCBFBB0F8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92E7D4E9-A679-417F-9D61-EC0E5E85C6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3065D730-82CD-4346-ADFD-F20FBC34C57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a:extLst>
            <a:ext uri="{FF2B5EF4-FFF2-40B4-BE49-F238E27FC236}">
              <a16:creationId xmlns:a16="http://schemas.microsoft.com/office/drawing/2014/main" id="{CCDCBE4C-DD34-49D0-A26E-7B653680781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3" name="テキスト ボックス 452">
          <a:extLst>
            <a:ext uri="{FF2B5EF4-FFF2-40B4-BE49-F238E27FC236}">
              <a16:creationId xmlns:a16="http://schemas.microsoft.com/office/drawing/2014/main" id="{3BE6A4C9-1D8B-4067-B513-CFD9C422D78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a:extLst>
            <a:ext uri="{FF2B5EF4-FFF2-40B4-BE49-F238E27FC236}">
              <a16:creationId xmlns:a16="http://schemas.microsoft.com/office/drawing/2014/main" id="{5F00DD6F-BE9C-44D4-A676-5D05CB84B90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5" name="テキスト ボックス 454">
          <a:extLst>
            <a:ext uri="{FF2B5EF4-FFF2-40B4-BE49-F238E27FC236}">
              <a16:creationId xmlns:a16="http://schemas.microsoft.com/office/drawing/2014/main" id="{16CE6A5E-9A3B-47B4-A583-588E1A61941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a:extLst>
            <a:ext uri="{FF2B5EF4-FFF2-40B4-BE49-F238E27FC236}">
              <a16:creationId xmlns:a16="http://schemas.microsoft.com/office/drawing/2014/main" id="{BE9596FA-5004-4E03-8F77-7C1F8564E21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7" name="テキスト ボックス 456">
          <a:extLst>
            <a:ext uri="{FF2B5EF4-FFF2-40B4-BE49-F238E27FC236}">
              <a16:creationId xmlns:a16="http://schemas.microsoft.com/office/drawing/2014/main" id="{C803B6C4-E02F-472D-811C-404622F0CB2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a:extLst>
            <a:ext uri="{FF2B5EF4-FFF2-40B4-BE49-F238E27FC236}">
              <a16:creationId xmlns:a16="http://schemas.microsoft.com/office/drawing/2014/main" id="{B61869F3-6CCD-4756-804B-798FCE2D412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9" name="テキスト ボックス 458">
          <a:extLst>
            <a:ext uri="{FF2B5EF4-FFF2-40B4-BE49-F238E27FC236}">
              <a16:creationId xmlns:a16="http://schemas.microsoft.com/office/drawing/2014/main" id="{E8C6F339-501B-4EA5-8E3F-D647A93239E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a:extLst>
            <a:ext uri="{FF2B5EF4-FFF2-40B4-BE49-F238E27FC236}">
              <a16:creationId xmlns:a16="http://schemas.microsoft.com/office/drawing/2014/main" id="{24ED0B32-DAA8-44AC-84A8-161EF2BF801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1" name="テキスト ボックス 460">
          <a:extLst>
            <a:ext uri="{FF2B5EF4-FFF2-40B4-BE49-F238E27FC236}">
              <a16:creationId xmlns:a16="http://schemas.microsoft.com/office/drawing/2014/main" id="{05B067CF-1479-4736-B09A-6177ADB936DD}"/>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a:extLst>
            <a:ext uri="{FF2B5EF4-FFF2-40B4-BE49-F238E27FC236}">
              <a16:creationId xmlns:a16="http://schemas.microsoft.com/office/drawing/2014/main" id="{440974FF-1277-4034-835D-6BED552705E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3" name="テキスト ボックス 462">
          <a:extLst>
            <a:ext uri="{FF2B5EF4-FFF2-40B4-BE49-F238E27FC236}">
              <a16:creationId xmlns:a16="http://schemas.microsoft.com/office/drawing/2014/main" id="{0B1EE5E0-0458-4B43-9E64-42398FA5BD9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FE07EA66-30BC-4C80-BDB6-3237FC784E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5" name="テキスト ボックス 464">
          <a:extLst>
            <a:ext uri="{FF2B5EF4-FFF2-40B4-BE49-F238E27FC236}">
              <a16:creationId xmlns:a16="http://schemas.microsoft.com/office/drawing/2014/main" id="{2CAA0CD0-68DA-483A-91A8-D9370EAB1CA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a:extLst>
            <a:ext uri="{FF2B5EF4-FFF2-40B4-BE49-F238E27FC236}">
              <a16:creationId xmlns:a16="http://schemas.microsoft.com/office/drawing/2014/main" id="{5FC5EC9F-263B-478A-969E-D5657174CB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67" name="直線コネクタ 466">
          <a:extLst>
            <a:ext uri="{FF2B5EF4-FFF2-40B4-BE49-F238E27FC236}">
              <a16:creationId xmlns:a16="http://schemas.microsoft.com/office/drawing/2014/main" id="{3DFDDCAA-D549-452C-9CA4-ED9735736AD6}"/>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68" name="【一般廃棄物処理施設】&#10;一人当たり有形固定資産（償却資産）額最小値テキスト">
          <a:extLst>
            <a:ext uri="{FF2B5EF4-FFF2-40B4-BE49-F238E27FC236}">
              <a16:creationId xmlns:a16="http://schemas.microsoft.com/office/drawing/2014/main" id="{1E91DA91-6ECB-4822-B9D3-DA54FE03D93A}"/>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69" name="直線コネクタ 468">
          <a:extLst>
            <a:ext uri="{FF2B5EF4-FFF2-40B4-BE49-F238E27FC236}">
              <a16:creationId xmlns:a16="http://schemas.microsoft.com/office/drawing/2014/main" id="{7159513E-A56C-4715-9E8E-9E840BDBD369}"/>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70" name="【一般廃棄物処理施設】&#10;一人当たり有形固定資産（償却資産）額最大値テキスト">
          <a:extLst>
            <a:ext uri="{FF2B5EF4-FFF2-40B4-BE49-F238E27FC236}">
              <a16:creationId xmlns:a16="http://schemas.microsoft.com/office/drawing/2014/main" id="{7C2EDFDA-53AA-42DF-9310-CC31CFC7A724}"/>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71" name="直線コネクタ 470">
          <a:extLst>
            <a:ext uri="{FF2B5EF4-FFF2-40B4-BE49-F238E27FC236}">
              <a16:creationId xmlns:a16="http://schemas.microsoft.com/office/drawing/2014/main" id="{54C8A57B-88A7-4EA5-B753-61E8BAC2E464}"/>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72" name="【一般廃棄物処理施設】&#10;一人当たり有形固定資産（償却資産）額平均値テキスト">
          <a:extLst>
            <a:ext uri="{FF2B5EF4-FFF2-40B4-BE49-F238E27FC236}">
              <a16:creationId xmlns:a16="http://schemas.microsoft.com/office/drawing/2014/main" id="{4494B80C-A324-451A-A684-2755C6E08B5E}"/>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73" name="フローチャート: 判断 472">
          <a:extLst>
            <a:ext uri="{FF2B5EF4-FFF2-40B4-BE49-F238E27FC236}">
              <a16:creationId xmlns:a16="http://schemas.microsoft.com/office/drawing/2014/main" id="{C5C1B047-27F6-439C-A375-49D749975967}"/>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163123</xdr:rowOff>
    </xdr:from>
    <xdr:to>
      <xdr:col>112</xdr:col>
      <xdr:colOff>38100</xdr:colOff>
      <xdr:row>41</xdr:row>
      <xdr:rowOff>93273</xdr:rowOff>
    </xdr:to>
    <xdr:sp macro="" textlink="">
      <xdr:nvSpPr>
        <xdr:cNvPr id="474" name="フローチャート: 判断 473">
          <a:extLst>
            <a:ext uri="{FF2B5EF4-FFF2-40B4-BE49-F238E27FC236}">
              <a16:creationId xmlns:a16="http://schemas.microsoft.com/office/drawing/2014/main" id="{94B2B504-D7BA-4C83-BA49-35C45D718FA7}"/>
            </a:ext>
          </a:extLst>
        </xdr:cNvPr>
        <xdr:cNvSpPr/>
      </xdr:nvSpPr>
      <xdr:spPr>
        <a:xfrm>
          <a:off x="21272500" y="702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6333</xdr:rowOff>
    </xdr:from>
    <xdr:to>
      <xdr:col>107</xdr:col>
      <xdr:colOff>101600</xdr:colOff>
      <xdr:row>41</xdr:row>
      <xdr:rowOff>107933</xdr:rowOff>
    </xdr:to>
    <xdr:sp macro="" textlink="">
      <xdr:nvSpPr>
        <xdr:cNvPr id="475" name="フローチャート: 判断 474">
          <a:extLst>
            <a:ext uri="{FF2B5EF4-FFF2-40B4-BE49-F238E27FC236}">
              <a16:creationId xmlns:a16="http://schemas.microsoft.com/office/drawing/2014/main" id="{7947A3F1-DB62-46E6-90BC-593BDB012F4E}"/>
            </a:ext>
          </a:extLst>
        </xdr:cNvPr>
        <xdr:cNvSpPr/>
      </xdr:nvSpPr>
      <xdr:spPr>
        <a:xfrm>
          <a:off x="20383500" y="70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12570</xdr:rowOff>
    </xdr:from>
    <xdr:to>
      <xdr:col>102</xdr:col>
      <xdr:colOff>165100</xdr:colOff>
      <xdr:row>41</xdr:row>
      <xdr:rowOff>114170</xdr:rowOff>
    </xdr:to>
    <xdr:sp macro="" textlink="">
      <xdr:nvSpPr>
        <xdr:cNvPr id="476" name="フローチャート: 判断 475">
          <a:extLst>
            <a:ext uri="{FF2B5EF4-FFF2-40B4-BE49-F238E27FC236}">
              <a16:creationId xmlns:a16="http://schemas.microsoft.com/office/drawing/2014/main" id="{45C349AA-0B80-4F75-8C6E-A3B24EC662AF}"/>
            </a:ext>
          </a:extLst>
        </xdr:cNvPr>
        <xdr:cNvSpPr/>
      </xdr:nvSpPr>
      <xdr:spPr>
        <a:xfrm>
          <a:off x="19494500" y="704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81885</xdr:rowOff>
    </xdr:from>
    <xdr:to>
      <xdr:col>98</xdr:col>
      <xdr:colOff>38100</xdr:colOff>
      <xdr:row>42</xdr:row>
      <xdr:rowOff>12035</xdr:rowOff>
    </xdr:to>
    <xdr:sp macro="" textlink="">
      <xdr:nvSpPr>
        <xdr:cNvPr id="477" name="フローチャート: 判断 476">
          <a:extLst>
            <a:ext uri="{FF2B5EF4-FFF2-40B4-BE49-F238E27FC236}">
              <a16:creationId xmlns:a16="http://schemas.microsoft.com/office/drawing/2014/main" id="{5DF848AB-5C36-481B-967A-2DB02E343EB2}"/>
            </a:ext>
          </a:extLst>
        </xdr:cNvPr>
        <xdr:cNvSpPr/>
      </xdr:nvSpPr>
      <xdr:spPr>
        <a:xfrm>
          <a:off x="18605500" y="711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E8248501-0A02-482F-9271-02508BBB8D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56685044-92B2-45BC-9253-CB5E53C21A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A0C8D6D-ABB4-4279-BC2B-2DA51551E6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7C421A-AA21-41F4-95AE-6143208F89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E326ACA-54F4-43EB-AAC9-A644040A984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103041</xdr:rowOff>
    </xdr:from>
    <xdr:to>
      <xdr:col>116</xdr:col>
      <xdr:colOff>114300</xdr:colOff>
      <xdr:row>35</xdr:row>
      <xdr:rowOff>33191</xdr:rowOff>
    </xdr:to>
    <xdr:sp macro="" textlink="">
      <xdr:nvSpPr>
        <xdr:cNvPr id="483" name="楕円 482">
          <a:extLst>
            <a:ext uri="{FF2B5EF4-FFF2-40B4-BE49-F238E27FC236}">
              <a16:creationId xmlns:a16="http://schemas.microsoft.com/office/drawing/2014/main" id="{B53FB541-C23F-48C9-AA5E-B252A5395CA6}"/>
            </a:ext>
          </a:extLst>
        </xdr:cNvPr>
        <xdr:cNvSpPr/>
      </xdr:nvSpPr>
      <xdr:spPr>
        <a:xfrm>
          <a:off x="22110700" y="59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125918</xdr:rowOff>
    </xdr:from>
    <xdr:ext cx="690189" cy="259045"/>
    <xdr:sp macro="" textlink="">
      <xdr:nvSpPr>
        <xdr:cNvPr id="484" name="【一般廃棄物処理施設】&#10;一人当たり有形固定資産（償却資産）額該当値テキスト">
          <a:extLst>
            <a:ext uri="{FF2B5EF4-FFF2-40B4-BE49-F238E27FC236}">
              <a16:creationId xmlns:a16="http://schemas.microsoft.com/office/drawing/2014/main" id="{5157CB89-4EC1-415F-8BC7-71F58E59C30E}"/>
            </a:ext>
          </a:extLst>
        </xdr:cNvPr>
        <xdr:cNvSpPr txBox="1"/>
      </xdr:nvSpPr>
      <xdr:spPr>
        <a:xfrm>
          <a:off x="22199600" y="5783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121024</xdr:rowOff>
    </xdr:from>
    <xdr:to>
      <xdr:col>112</xdr:col>
      <xdr:colOff>38100</xdr:colOff>
      <xdr:row>35</xdr:row>
      <xdr:rowOff>51174</xdr:rowOff>
    </xdr:to>
    <xdr:sp macro="" textlink="">
      <xdr:nvSpPr>
        <xdr:cNvPr id="485" name="楕円 484">
          <a:extLst>
            <a:ext uri="{FF2B5EF4-FFF2-40B4-BE49-F238E27FC236}">
              <a16:creationId xmlns:a16="http://schemas.microsoft.com/office/drawing/2014/main" id="{344ECC7E-9163-4BD0-B247-58070A84AFF0}"/>
            </a:ext>
          </a:extLst>
        </xdr:cNvPr>
        <xdr:cNvSpPr/>
      </xdr:nvSpPr>
      <xdr:spPr>
        <a:xfrm>
          <a:off x="21272500" y="595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153841</xdr:rowOff>
    </xdr:from>
    <xdr:to>
      <xdr:col>116</xdr:col>
      <xdr:colOff>63500</xdr:colOff>
      <xdr:row>35</xdr:row>
      <xdr:rowOff>374</xdr:rowOff>
    </xdr:to>
    <xdr:cxnSp macro="">
      <xdr:nvCxnSpPr>
        <xdr:cNvPr id="486" name="直線コネクタ 485">
          <a:extLst>
            <a:ext uri="{FF2B5EF4-FFF2-40B4-BE49-F238E27FC236}">
              <a16:creationId xmlns:a16="http://schemas.microsoft.com/office/drawing/2014/main" id="{674B23EE-CE8F-49B5-BDDA-F44B17356FE2}"/>
            </a:ext>
          </a:extLst>
        </xdr:cNvPr>
        <xdr:cNvCxnSpPr/>
      </xdr:nvCxnSpPr>
      <xdr:spPr>
        <a:xfrm flipV="1">
          <a:off x="21323300" y="5983141"/>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39659</xdr:rowOff>
    </xdr:from>
    <xdr:to>
      <xdr:col>107</xdr:col>
      <xdr:colOff>101600</xdr:colOff>
      <xdr:row>35</xdr:row>
      <xdr:rowOff>141259</xdr:rowOff>
    </xdr:to>
    <xdr:sp macro="" textlink="">
      <xdr:nvSpPr>
        <xdr:cNvPr id="487" name="楕円 486">
          <a:extLst>
            <a:ext uri="{FF2B5EF4-FFF2-40B4-BE49-F238E27FC236}">
              <a16:creationId xmlns:a16="http://schemas.microsoft.com/office/drawing/2014/main" id="{5822D7F6-C689-4428-9D83-D1963977D856}"/>
            </a:ext>
          </a:extLst>
        </xdr:cNvPr>
        <xdr:cNvSpPr/>
      </xdr:nvSpPr>
      <xdr:spPr>
        <a:xfrm>
          <a:off x="20383500" y="60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374</xdr:rowOff>
    </xdr:from>
    <xdr:to>
      <xdr:col>111</xdr:col>
      <xdr:colOff>177800</xdr:colOff>
      <xdr:row>35</xdr:row>
      <xdr:rowOff>90459</xdr:rowOff>
    </xdr:to>
    <xdr:cxnSp macro="">
      <xdr:nvCxnSpPr>
        <xdr:cNvPr id="488" name="直線コネクタ 487">
          <a:extLst>
            <a:ext uri="{FF2B5EF4-FFF2-40B4-BE49-F238E27FC236}">
              <a16:creationId xmlns:a16="http://schemas.microsoft.com/office/drawing/2014/main" id="{4DEFEB1F-E23F-45DA-89F3-5B0A40EF6306}"/>
            </a:ext>
          </a:extLst>
        </xdr:cNvPr>
        <xdr:cNvCxnSpPr/>
      </xdr:nvCxnSpPr>
      <xdr:spPr>
        <a:xfrm flipV="1">
          <a:off x="20434300" y="6001124"/>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71591</xdr:rowOff>
    </xdr:from>
    <xdr:to>
      <xdr:col>102</xdr:col>
      <xdr:colOff>165100</xdr:colOff>
      <xdr:row>36</xdr:row>
      <xdr:rowOff>1741</xdr:rowOff>
    </xdr:to>
    <xdr:sp macro="" textlink="">
      <xdr:nvSpPr>
        <xdr:cNvPr id="489" name="楕円 488">
          <a:extLst>
            <a:ext uri="{FF2B5EF4-FFF2-40B4-BE49-F238E27FC236}">
              <a16:creationId xmlns:a16="http://schemas.microsoft.com/office/drawing/2014/main" id="{449CC803-B337-43D4-A42F-2662A0E75F05}"/>
            </a:ext>
          </a:extLst>
        </xdr:cNvPr>
        <xdr:cNvSpPr/>
      </xdr:nvSpPr>
      <xdr:spPr>
        <a:xfrm>
          <a:off x="19494500" y="60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90459</xdr:rowOff>
    </xdr:from>
    <xdr:to>
      <xdr:col>107</xdr:col>
      <xdr:colOff>50800</xdr:colOff>
      <xdr:row>35</xdr:row>
      <xdr:rowOff>122391</xdr:rowOff>
    </xdr:to>
    <xdr:cxnSp macro="">
      <xdr:nvCxnSpPr>
        <xdr:cNvPr id="490" name="直線コネクタ 489">
          <a:extLst>
            <a:ext uri="{FF2B5EF4-FFF2-40B4-BE49-F238E27FC236}">
              <a16:creationId xmlns:a16="http://schemas.microsoft.com/office/drawing/2014/main" id="{9D3D2508-83E2-4491-B5AC-041B6829524D}"/>
            </a:ext>
          </a:extLst>
        </xdr:cNvPr>
        <xdr:cNvCxnSpPr/>
      </xdr:nvCxnSpPr>
      <xdr:spPr>
        <a:xfrm flipV="1">
          <a:off x="19545300" y="6091209"/>
          <a:ext cx="8890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78103</xdr:rowOff>
    </xdr:from>
    <xdr:to>
      <xdr:col>98</xdr:col>
      <xdr:colOff>38100</xdr:colOff>
      <xdr:row>36</xdr:row>
      <xdr:rowOff>8253</xdr:rowOff>
    </xdr:to>
    <xdr:sp macro="" textlink="">
      <xdr:nvSpPr>
        <xdr:cNvPr id="491" name="楕円 490">
          <a:extLst>
            <a:ext uri="{FF2B5EF4-FFF2-40B4-BE49-F238E27FC236}">
              <a16:creationId xmlns:a16="http://schemas.microsoft.com/office/drawing/2014/main" id="{F15723A0-5D1B-4974-82B4-BFDD8C6CCC1E}"/>
            </a:ext>
          </a:extLst>
        </xdr:cNvPr>
        <xdr:cNvSpPr/>
      </xdr:nvSpPr>
      <xdr:spPr>
        <a:xfrm>
          <a:off x="18605500" y="60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122391</xdr:rowOff>
    </xdr:from>
    <xdr:to>
      <xdr:col>102</xdr:col>
      <xdr:colOff>114300</xdr:colOff>
      <xdr:row>35</xdr:row>
      <xdr:rowOff>128903</xdr:rowOff>
    </xdr:to>
    <xdr:cxnSp macro="">
      <xdr:nvCxnSpPr>
        <xdr:cNvPr id="492" name="直線コネクタ 491">
          <a:extLst>
            <a:ext uri="{FF2B5EF4-FFF2-40B4-BE49-F238E27FC236}">
              <a16:creationId xmlns:a16="http://schemas.microsoft.com/office/drawing/2014/main" id="{F3C61A14-49D7-4F92-BFCF-F733AF6A3ED9}"/>
            </a:ext>
          </a:extLst>
        </xdr:cNvPr>
        <xdr:cNvCxnSpPr/>
      </xdr:nvCxnSpPr>
      <xdr:spPr>
        <a:xfrm flipV="1">
          <a:off x="18656300" y="6123141"/>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84400</xdr:rowOff>
    </xdr:from>
    <xdr:ext cx="599010" cy="259045"/>
    <xdr:sp macro="" textlink="">
      <xdr:nvSpPr>
        <xdr:cNvPr id="493" name="n_1aveValue【一般廃棄物処理施設】&#10;一人当たり有形固定資産（償却資産）額">
          <a:extLst>
            <a:ext uri="{FF2B5EF4-FFF2-40B4-BE49-F238E27FC236}">
              <a16:creationId xmlns:a16="http://schemas.microsoft.com/office/drawing/2014/main" id="{A4BFF9C3-B17B-40AB-8D2D-C8021D6B5752}"/>
            </a:ext>
          </a:extLst>
        </xdr:cNvPr>
        <xdr:cNvSpPr txBox="1"/>
      </xdr:nvSpPr>
      <xdr:spPr>
        <a:xfrm>
          <a:off x="21011095" y="711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99060</xdr:rowOff>
    </xdr:from>
    <xdr:ext cx="599010" cy="259045"/>
    <xdr:sp macro="" textlink="">
      <xdr:nvSpPr>
        <xdr:cNvPr id="494" name="n_2aveValue【一般廃棄物処理施設】&#10;一人当たり有形固定資産（償却資産）額">
          <a:extLst>
            <a:ext uri="{FF2B5EF4-FFF2-40B4-BE49-F238E27FC236}">
              <a16:creationId xmlns:a16="http://schemas.microsoft.com/office/drawing/2014/main" id="{F18C706C-B243-4E48-963A-A2AB06825703}"/>
            </a:ext>
          </a:extLst>
        </xdr:cNvPr>
        <xdr:cNvSpPr txBox="1"/>
      </xdr:nvSpPr>
      <xdr:spPr>
        <a:xfrm>
          <a:off x="20134795" y="71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105297</xdr:rowOff>
    </xdr:from>
    <xdr:ext cx="599010" cy="259045"/>
    <xdr:sp macro="" textlink="">
      <xdr:nvSpPr>
        <xdr:cNvPr id="495" name="n_3aveValue【一般廃棄物処理施設】&#10;一人当たり有形固定資産（償却資産）額">
          <a:extLst>
            <a:ext uri="{FF2B5EF4-FFF2-40B4-BE49-F238E27FC236}">
              <a16:creationId xmlns:a16="http://schemas.microsoft.com/office/drawing/2014/main" id="{58A368A0-1E35-400F-9A8A-76A62B2F8095}"/>
            </a:ext>
          </a:extLst>
        </xdr:cNvPr>
        <xdr:cNvSpPr txBox="1"/>
      </xdr:nvSpPr>
      <xdr:spPr>
        <a:xfrm>
          <a:off x="19245795" y="713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3162</xdr:rowOff>
    </xdr:from>
    <xdr:ext cx="599010" cy="259045"/>
    <xdr:sp macro="" textlink="">
      <xdr:nvSpPr>
        <xdr:cNvPr id="496" name="n_4aveValue【一般廃棄物処理施設】&#10;一人当たり有形固定資産（償却資産）額">
          <a:extLst>
            <a:ext uri="{FF2B5EF4-FFF2-40B4-BE49-F238E27FC236}">
              <a16:creationId xmlns:a16="http://schemas.microsoft.com/office/drawing/2014/main" id="{D23DBE06-AFB9-4DAB-9A64-577F6CC698FD}"/>
            </a:ext>
          </a:extLst>
        </xdr:cNvPr>
        <xdr:cNvSpPr txBox="1"/>
      </xdr:nvSpPr>
      <xdr:spPr>
        <a:xfrm>
          <a:off x="18356795" y="720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33</xdr:row>
      <xdr:rowOff>67701</xdr:rowOff>
    </xdr:from>
    <xdr:ext cx="690189" cy="259045"/>
    <xdr:sp macro="" textlink="">
      <xdr:nvSpPr>
        <xdr:cNvPr id="497" name="n_1mainValue【一般廃棄物処理施設】&#10;一人当たり有形固定資産（償却資産）額">
          <a:extLst>
            <a:ext uri="{FF2B5EF4-FFF2-40B4-BE49-F238E27FC236}">
              <a16:creationId xmlns:a16="http://schemas.microsoft.com/office/drawing/2014/main" id="{F9C8800E-AC94-4803-86CE-85B7B0229B7A}"/>
            </a:ext>
          </a:extLst>
        </xdr:cNvPr>
        <xdr:cNvSpPr txBox="1"/>
      </xdr:nvSpPr>
      <xdr:spPr>
        <a:xfrm>
          <a:off x="20965505" y="5725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33</xdr:row>
      <xdr:rowOff>157786</xdr:rowOff>
    </xdr:from>
    <xdr:ext cx="690189" cy="259045"/>
    <xdr:sp macro="" textlink="">
      <xdr:nvSpPr>
        <xdr:cNvPr id="498" name="n_2mainValue【一般廃棄物処理施設】&#10;一人当たり有形固定資産（償却資産）額">
          <a:extLst>
            <a:ext uri="{FF2B5EF4-FFF2-40B4-BE49-F238E27FC236}">
              <a16:creationId xmlns:a16="http://schemas.microsoft.com/office/drawing/2014/main" id="{E5C4CFFE-E4F1-4EE0-9998-CBE71B9EA847}"/>
            </a:ext>
          </a:extLst>
        </xdr:cNvPr>
        <xdr:cNvSpPr txBox="1"/>
      </xdr:nvSpPr>
      <xdr:spPr>
        <a:xfrm>
          <a:off x="20089205" y="5815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34</xdr:row>
      <xdr:rowOff>18268</xdr:rowOff>
    </xdr:from>
    <xdr:ext cx="690189" cy="259045"/>
    <xdr:sp macro="" textlink="">
      <xdr:nvSpPr>
        <xdr:cNvPr id="499" name="n_3mainValue【一般廃棄物処理施設】&#10;一人当たり有形固定資産（償却資産）額">
          <a:extLst>
            <a:ext uri="{FF2B5EF4-FFF2-40B4-BE49-F238E27FC236}">
              <a16:creationId xmlns:a16="http://schemas.microsoft.com/office/drawing/2014/main" id="{3FC19615-8869-47AF-8B16-678CAFECF544}"/>
            </a:ext>
          </a:extLst>
        </xdr:cNvPr>
        <xdr:cNvSpPr txBox="1"/>
      </xdr:nvSpPr>
      <xdr:spPr>
        <a:xfrm>
          <a:off x="19200205" y="58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34</xdr:row>
      <xdr:rowOff>24780</xdr:rowOff>
    </xdr:from>
    <xdr:ext cx="690189" cy="259045"/>
    <xdr:sp macro="" textlink="">
      <xdr:nvSpPr>
        <xdr:cNvPr id="500" name="n_4mainValue【一般廃棄物処理施設】&#10;一人当たり有形固定資産（償却資産）額">
          <a:extLst>
            <a:ext uri="{FF2B5EF4-FFF2-40B4-BE49-F238E27FC236}">
              <a16:creationId xmlns:a16="http://schemas.microsoft.com/office/drawing/2014/main" id="{10BC206C-1A39-4C1C-9DAB-229B2584A84A}"/>
            </a:ext>
          </a:extLst>
        </xdr:cNvPr>
        <xdr:cNvSpPr txBox="1"/>
      </xdr:nvSpPr>
      <xdr:spPr>
        <a:xfrm>
          <a:off x="18311205" y="5854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9BC15EDE-03FF-40B1-85F1-50F68C8820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D96442EF-1692-44E4-A1FB-2ED75AE7D3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85F5AF33-800B-4DF0-B83F-0DB287C8ED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FD9B62D8-5A97-401D-8A6C-74897F989F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B794D589-D33C-4A1B-A7A7-2B843FBC3C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899FFBBF-04A4-4196-9D15-8CAE74B8C1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E8626314-535E-431E-AFB4-53CF7685A5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84962FD-72BE-484D-9933-EF9DC2FD08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639495D7-F23B-4D3A-96DF-95FB42AE62F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63F3494C-C7C0-4A31-BC59-9AB952F2A1E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2CCC40C1-9227-42E3-AACC-8F7836C2525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CE2D03C5-ABB3-4112-9AA1-4F727067F30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3" name="テキスト ボックス 512">
          <a:extLst>
            <a:ext uri="{FF2B5EF4-FFF2-40B4-BE49-F238E27FC236}">
              <a16:creationId xmlns:a16="http://schemas.microsoft.com/office/drawing/2014/main" id="{07112C68-CF8A-425E-9D7C-F362C597D67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42F4F55C-D44A-408B-BAF6-97B26B53D33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7E19B982-91BF-4134-B9D1-2677ADDEC1A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AFC0EEF9-3E21-4FD8-AFFB-3A12CAACABB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9E741D6A-7279-47C5-B5BB-44CEEB07753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2F569842-E691-4FAB-B1CA-434F93EF340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538D494F-244A-4BDD-8997-5EA611D2EF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397D0D39-7050-4CC3-8F4A-8A936BB912A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9E34F56F-05D0-4B7C-83E9-003C8512DE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49118F9C-C022-423B-A7F5-786D38B7D18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3" name="テキスト ボックス 522">
          <a:extLst>
            <a:ext uri="{FF2B5EF4-FFF2-40B4-BE49-F238E27FC236}">
              <a16:creationId xmlns:a16="http://schemas.microsoft.com/office/drawing/2014/main" id="{E345B7F1-CB7A-49AD-93EF-2115EFA225E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56ACBCB7-E5FC-4088-8B20-E82A40B2BE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B2A0D4CF-BEC9-48CE-AFA8-C7830B6F7E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26" name="直線コネクタ 525">
          <a:extLst>
            <a:ext uri="{FF2B5EF4-FFF2-40B4-BE49-F238E27FC236}">
              <a16:creationId xmlns:a16="http://schemas.microsoft.com/office/drawing/2014/main" id="{75587504-F47C-4683-B3EF-33352B3DA6C5}"/>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7" name="【保健センター・保健所】&#10;有形固定資産減価償却率最小値テキスト">
          <a:extLst>
            <a:ext uri="{FF2B5EF4-FFF2-40B4-BE49-F238E27FC236}">
              <a16:creationId xmlns:a16="http://schemas.microsoft.com/office/drawing/2014/main" id="{78BC6D7E-0DDB-4A01-A55E-EB236DBA496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8" name="直線コネクタ 527">
          <a:extLst>
            <a:ext uri="{FF2B5EF4-FFF2-40B4-BE49-F238E27FC236}">
              <a16:creationId xmlns:a16="http://schemas.microsoft.com/office/drawing/2014/main" id="{CEA5CAF5-BB1B-40F6-A094-5C8AA086BB8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29" name="【保健センター・保健所】&#10;有形固定資産減価償却率最大値テキスト">
          <a:extLst>
            <a:ext uri="{FF2B5EF4-FFF2-40B4-BE49-F238E27FC236}">
              <a16:creationId xmlns:a16="http://schemas.microsoft.com/office/drawing/2014/main" id="{BB2B4F6A-4D6E-4C38-8BDF-BD8A3B177832}"/>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30" name="直線コネクタ 529">
          <a:extLst>
            <a:ext uri="{FF2B5EF4-FFF2-40B4-BE49-F238E27FC236}">
              <a16:creationId xmlns:a16="http://schemas.microsoft.com/office/drawing/2014/main" id="{484067E5-184F-42A1-A14B-A3B3806A734E}"/>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08C253B2-C9FD-450B-A220-610D5418791F}"/>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2" name="フローチャート: 判断 531">
          <a:extLst>
            <a:ext uri="{FF2B5EF4-FFF2-40B4-BE49-F238E27FC236}">
              <a16:creationId xmlns:a16="http://schemas.microsoft.com/office/drawing/2014/main" id="{AA0F799D-5F02-4AED-80E5-4C96A4BE0C54}"/>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24312</xdr:rowOff>
    </xdr:from>
    <xdr:to>
      <xdr:col>81</xdr:col>
      <xdr:colOff>101600</xdr:colOff>
      <xdr:row>60</xdr:row>
      <xdr:rowOff>125912</xdr:rowOff>
    </xdr:to>
    <xdr:sp macro="" textlink="">
      <xdr:nvSpPr>
        <xdr:cNvPr id="533" name="フローチャート: 判断 532">
          <a:extLst>
            <a:ext uri="{FF2B5EF4-FFF2-40B4-BE49-F238E27FC236}">
              <a16:creationId xmlns:a16="http://schemas.microsoft.com/office/drawing/2014/main" id="{B90733FD-D31C-49CF-98C2-C0F79CF38C92}"/>
            </a:ext>
          </a:extLst>
        </xdr:cNvPr>
        <xdr:cNvSpPr/>
      </xdr:nvSpPr>
      <xdr:spPr>
        <a:xfrm>
          <a:off x="15430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168003</xdr:rowOff>
    </xdr:from>
    <xdr:to>
      <xdr:col>76</xdr:col>
      <xdr:colOff>165100</xdr:colOff>
      <xdr:row>60</xdr:row>
      <xdr:rowOff>98153</xdr:rowOff>
    </xdr:to>
    <xdr:sp macro="" textlink="">
      <xdr:nvSpPr>
        <xdr:cNvPr id="534" name="フローチャート: 判断 533">
          <a:extLst>
            <a:ext uri="{FF2B5EF4-FFF2-40B4-BE49-F238E27FC236}">
              <a16:creationId xmlns:a16="http://schemas.microsoft.com/office/drawing/2014/main" id="{283E754D-5D57-48EB-A974-67914FA9C7CE}"/>
            </a:ext>
          </a:extLst>
        </xdr:cNvPr>
        <xdr:cNvSpPr/>
      </xdr:nvSpPr>
      <xdr:spPr>
        <a:xfrm>
          <a:off x="14541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5" name="フローチャート: 判断 534">
          <a:extLst>
            <a:ext uri="{FF2B5EF4-FFF2-40B4-BE49-F238E27FC236}">
              <a16:creationId xmlns:a16="http://schemas.microsoft.com/office/drawing/2014/main" id="{03FE2642-0493-445B-8750-DEBEFB559313}"/>
            </a:ext>
          </a:extLst>
        </xdr:cNvPr>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168003</xdr:rowOff>
    </xdr:from>
    <xdr:to>
      <xdr:col>67</xdr:col>
      <xdr:colOff>101600</xdr:colOff>
      <xdr:row>60</xdr:row>
      <xdr:rowOff>98153</xdr:rowOff>
    </xdr:to>
    <xdr:sp macro="" textlink="">
      <xdr:nvSpPr>
        <xdr:cNvPr id="536" name="フローチャート: 判断 535">
          <a:extLst>
            <a:ext uri="{FF2B5EF4-FFF2-40B4-BE49-F238E27FC236}">
              <a16:creationId xmlns:a16="http://schemas.microsoft.com/office/drawing/2014/main" id="{D62492B9-0051-45BB-96D2-62438D17DADC}"/>
            </a:ext>
          </a:extLst>
        </xdr:cNvPr>
        <xdr:cNvSpPr/>
      </xdr:nvSpPr>
      <xdr:spPr>
        <a:xfrm>
          <a:off x="12763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6B0233B-051A-4048-8CDB-9D88253E0A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9708DFE4-E812-4836-95CB-75D60285F1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71EB1D7F-8491-45C9-A800-658F5DDFBD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81022C5-32A9-47E4-B46F-3EA10CE586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9C41F9F-FD4F-4A65-9CF9-37CC3D6AFA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110853</xdr:rowOff>
    </xdr:from>
    <xdr:to>
      <xdr:col>85</xdr:col>
      <xdr:colOff>177800</xdr:colOff>
      <xdr:row>63</xdr:row>
      <xdr:rowOff>41003</xdr:rowOff>
    </xdr:to>
    <xdr:sp macro="" textlink="">
      <xdr:nvSpPr>
        <xdr:cNvPr id="542" name="楕円 541">
          <a:extLst>
            <a:ext uri="{FF2B5EF4-FFF2-40B4-BE49-F238E27FC236}">
              <a16:creationId xmlns:a16="http://schemas.microsoft.com/office/drawing/2014/main" id="{2FC5A327-6058-4E05-8DDE-D42EB186DF02}"/>
            </a:ext>
          </a:extLst>
        </xdr:cNvPr>
        <xdr:cNvSpPr/>
      </xdr:nvSpPr>
      <xdr:spPr>
        <a:xfrm>
          <a:off x="162687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89280</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id="{0FC87461-F6FA-4F75-9BCD-44757BE07979}"/>
            </a:ext>
          </a:extLst>
        </xdr:cNvPr>
        <xdr:cNvSpPr txBox="1"/>
      </xdr:nvSpPr>
      <xdr:spPr>
        <a:xfrm>
          <a:off x="16357600"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138612</xdr:rowOff>
    </xdr:from>
    <xdr:to>
      <xdr:col>72</xdr:col>
      <xdr:colOff>38100</xdr:colOff>
      <xdr:row>61</xdr:row>
      <xdr:rowOff>68762</xdr:rowOff>
    </xdr:to>
    <xdr:sp macro="" textlink="">
      <xdr:nvSpPr>
        <xdr:cNvPr id="544" name="楕円 543">
          <a:extLst>
            <a:ext uri="{FF2B5EF4-FFF2-40B4-BE49-F238E27FC236}">
              <a16:creationId xmlns:a16="http://schemas.microsoft.com/office/drawing/2014/main" id="{6429ABAE-F959-4EC5-82A3-BB3908CC863D}"/>
            </a:ext>
          </a:extLst>
        </xdr:cNvPr>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102688</xdr:rowOff>
    </xdr:from>
    <xdr:to>
      <xdr:col>67</xdr:col>
      <xdr:colOff>101600</xdr:colOff>
      <xdr:row>61</xdr:row>
      <xdr:rowOff>32838</xdr:rowOff>
    </xdr:to>
    <xdr:sp macro="" textlink="">
      <xdr:nvSpPr>
        <xdr:cNvPr id="545" name="楕円 544">
          <a:extLst>
            <a:ext uri="{FF2B5EF4-FFF2-40B4-BE49-F238E27FC236}">
              <a16:creationId xmlns:a16="http://schemas.microsoft.com/office/drawing/2014/main" id="{C5B64A17-C902-4C68-B412-4128454A7F89}"/>
            </a:ext>
          </a:extLst>
        </xdr:cNvPr>
        <xdr:cNvSpPr/>
      </xdr:nvSpPr>
      <xdr:spPr>
        <a:xfrm>
          <a:off x="12763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61</xdr:row>
      <xdr:rowOff>17962</xdr:rowOff>
    </xdr:to>
    <xdr:cxnSp macro="">
      <xdr:nvCxnSpPr>
        <xdr:cNvPr id="546" name="直線コネクタ 545">
          <a:extLst>
            <a:ext uri="{FF2B5EF4-FFF2-40B4-BE49-F238E27FC236}">
              <a16:creationId xmlns:a16="http://schemas.microsoft.com/office/drawing/2014/main" id="{EEC3F6C3-63FB-4339-B8F0-8AFE2960065D}"/>
            </a:ext>
          </a:extLst>
        </xdr:cNvPr>
        <xdr:cNvCxnSpPr/>
      </xdr:nvCxnSpPr>
      <xdr:spPr>
        <a:xfrm>
          <a:off x="12814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142439</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0C02FB34-DE42-47D8-84FE-F69AA47415AD}"/>
            </a:ext>
          </a:extLst>
        </xdr:cNvPr>
        <xdr:cNvSpPr txBox="1"/>
      </xdr:nvSpPr>
      <xdr:spPr>
        <a:xfrm>
          <a:off x="152660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114680</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171D3F9C-C9C4-412F-8AAB-7B4935F00631}"/>
            </a:ext>
          </a:extLst>
        </xdr:cNvPr>
        <xdr:cNvSpPr txBox="1"/>
      </xdr:nvSpPr>
      <xdr:spPr>
        <a:xfrm>
          <a:off x="14389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49" name="n_3aveValue【保健センター・保健所】&#10;有形固定資産減価償却率">
          <a:extLst>
            <a:ext uri="{FF2B5EF4-FFF2-40B4-BE49-F238E27FC236}">
              <a16:creationId xmlns:a16="http://schemas.microsoft.com/office/drawing/2014/main" id="{651EEC0F-5C14-4339-ABA7-50DDEFFD8C14}"/>
            </a:ext>
          </a:extLst>
        </xdr:cNvPr>
        <xdr:cNvSpPr txBox="1"/>
      </xdr:nvSpPr>
      <xdr:spPr>
        <a:xfrm>
          <a:off x="13500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114680</xdr:rowOff>
    </xdr:from>
    <xdr:ext cx="405111" cy="259045"/>
    <xdr:sp macro="" textlink="">
      <xdr:nvSpPr>
        <xdr:cNvPr id="550" name="n_4aveValue【保健センター・保健所】&#10;有形固定資産減価償却率">
          <a:extLst>
            <a:ext uri="{FF2B5EF4-FFF2-40B4-BE49-F238E27FC236}">
              <a16:creationId xmlns:a16="http://schemas.microsoft.com/office/drawing/2014/main" id="{5C796EB9-8262-438A-8EB8-26E5217F3D83}"/>
            </a:ext>
          </a:extLst>
        </xdr:cNvPr>
        <xdr:cNvSpPr txBox="1"/>
      </xdr:nvSpPr>
      <xdr:spPr>
        <a:xfrm>
          <a:off x="12611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551" name="n_3mainValue【保健センター・保健所】&#10;有形固定資産減価償却率">
          <a:extLst>
            <a:ext uri="{FF2B5EF4-FFF2-40B4-BE49-F238E27FC236}">
              <a16:creationId xmlns:a16="http://schemas.microsoft.com/office/drawing/2014/main" id="{BE0243E3-E789-423B-B5D8-302C456994F2}"/>
            </a:ext>
          </a:extLst>
        </xdr:cNvPr>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23965</xdr:rowOff>
    </xdr:from>
    <xdr:ext cx="405111" cy="259045"/>
    <xdr:sp macro="" textlink="">
      <xdr:nvSpPr>
        <xdr:cNvPr id="552" name="n_4mainValue【保健センター・保健所】&#10;有形固定資産減価償却率">
          <a:extLst>
            <a:ext uri="{FF2B5EF4-FFF2-40B4-BE49-F238E27FC236}">
              <a16:creationId xmlns:a16="http://schemas.microsoft.com/office/drawing/2014/main" id="{30443A73-DEBB-4DF5-9927-D51447DEF745}"/>
            </a:ext>
          </a:extLst>
        </xdr:cNvPr>
        <xdr:cNvSpPr txBox="1"/>
      </xdr:nvSpPr>
      <xdr:spPr>
        <a:xfrm>
          <a:off x="12611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9CFFCB5A-9B72-4A4C-B145-50819745D7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BBC7FE29-D81E-4035-AC82-D714FBC4EF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DA54CB70-485B-441F-B874-9AB79065FC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1AEE22C6-4DCE-4C2D-9DDE-5A53EE944C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739225A2-9F24-47A5-8292-F0C20E019B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219F6FF9-4A93-4DCA-AB22-8250EE02EA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140D61FB-31FA-4094-BE1D-894B2678D02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00F17198-7D77-4EC5-A8A6-D3E2F8C1343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57688A92-DC29-498A-8AE3-6B52E07288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C983E2A2-72D0-468C-B568-61890DC493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63" name="直線コネクタ 562">
          <a:extLst>
            <a:ext uri="{FF2B5EF4-FFF2-40B4-BE49-F238E27FC236}">
              <a16:creationId xmlns:a16="http://schemas.microsoft.com/office/drawing/2014/main" id="{7DBA5ED8-0E34-4829-ACF1-B54CFACE3A2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64" name="テキスト ボックス 563">
          <a:extLst>
            <a:ext uri="{FF2B5EF4-FFF2-40B4-BE49-F238E27FC236}">
              <a16:creationId xmlns:a16="http://schemas.microsoft.com/office/drawing/2014/main" id="{6090BDA3-615C-4F55-9E81-C02FF03A836F}"/>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a:extLst>
            <a:ext uri="{FF2B5EF4-FFF2-40B4-BE49-F238E27FC236}">
              <a16:creationId xmlns:a16="http://schemas.microsoft.com/office/drawing/2014/main" id="{7295D95B-1ABC-4B81-AF7E-5BCA198F7F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a:extLst>
            <a:ext uri="{FF2B5EF4-FFF2-40B4-BE49-F238E27FC236}">
              <a16:creationId xmlns:a16="http://schemas.microsoft.com/office/drawing/2014/main" id="{739BA596-DE05-438E-A067-725980370F3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7" name="直線コネクタ 566">
          <a:extLst>
            <a:ext uri="{FF2B5EF4-FFF2-40B4-BE49-F238E27FC236}">
              <a16:creationId xmlns:a16="http://schemas.microsoft.com/office/drawing/2014/main" id="{A925BD7F-D0FA-43F5-AD7D-91BF5214CE44}"/>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8" name="テキスト ボックス 567">
          <a:extLst>
            <a:ext uri="{FF2B5EF4-FFF2-40B4-BE49-F238E27FC236}">
              <a16:creationId xmlns:a16="http://schemas.microsoft.com/office/drawing/2014/main" id="{6D3B504E-EFA9-44B1-8816-F5C73FC6AD7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7319B60B-B140-43A5-9318-FD6A3052EC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FDDF6985-0793-4A35-A00B-99EC65DF99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id="{4BAEF275-B7CF-433F-814A-D4297EC19C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72" name="直線コネクタ 571">
          <a:extLst>
            <a:ext uri="{FF2B5EF4-FFF2-40B4-BE49-F238E27FC236}">
              <a16:creationId xmlns:a16="http://schemas.microsoft.com/office/drawing/2014/main" id="{89355DCF-8DA0-4E0B-824A-A1C782209281}"/>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73" name="【保健センター・保健所】&#10;一人当たり面積最小値テキスト">
          <a:extLst>
            <a:ext uri="{FF2B5EF4-FFF2-40B4-BE49-F238E27FC236}">
              <a16:creationId xmlns:a16="http://schemas.microsoft.com/office/drawing/2014/main" id="{66B83FB3-F290-4E48-90F8-CAAB0E8D6AEC}"/>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74" name="直線コネクタ 573">
          <a:extLst>
            <a:ext uri="{FF2B5EF4-FFF2-40B4-BE49-F238E27FC236}">
              <a16:creationId xmlns:a16="http://schemas.microsoft.com/office/drawing/2014/main" id="{E74193F1-E1D6-43BF-8BA8-B187621CB67B}"/>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75" name="【保健センター・保健所】&#10;一人当たり面積最大値テキスト">
          <a:extLst>
            <a:ext uri="{FF2B5EF4-FFF2-40B4-BE49-F238E27FC236}">
              <a16:creationId xmlns:a16="http://schemas.microsoft.com/office/drawing/2014/main" id="{E0DEF813-5D47-4CF4-AA9D-E01D5BF71DEA}"/>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76" name="直線コネクタ 575">
          <a:extLst>
            <a:ext uri="{FF2B5EF4-FFF2-40B4-BE49-F238E27FC236}">
              <a16:creationId xmlns:a16="http://schemas.microsoft.com/office/drawing/2014/main" id="{0DB72BC7-A042-4E69-A4D4-DC5CD1F0D94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77" name="【保健センター・保健所】&#10;一人当たり面積平均値テキスト">
          <a:extLst>
            <a:ext uri="{FF2B5EF4-FFF2-40B4-BE49-F238E27FC236}">
              <a16:creationId xmlns:a16="http://schemas.microsoft.com/office/drawing/2014/main" id="{BC573D01-446D-4D00-BDBE-CD7D489F2AA2}"/>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78" name="フローチャート: 判断 577">
          <a:extLst>
            <a:ext uri="{FF2B5EF4-FFF2-40B4-BE49-F238E27FC236}">
              <a16:creationId xmlns:a16="http://schemas.microsoft.com/office/drawing/2014/main" id="{DEB4E35B-C37E-43D3-AA44-A7937296C00B}"/>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60071</xdr:rowOff>
    </xdr:from>
    <xdr:to>
      <xdr:col>112</xdr:col>
      <xdr:colOff>38100</xdr:colOff>
      <xdr:row>61</xdr:row>
      <xdr:rowOff>161671</xdr:rowOff>
    </xdr:to>
    <xdr:sp macro="" textlink="">
      <xdr:nvSpPr>
        <xdr:cNvPr id="579" name="フローチャート: 判断 578">
          <a:extLst>
            <a:ext uri="{FF2B5EF4-FFF2-40B4-BE49-F238E27FC236}">
              <a16:creationId xmlns:a16="http://schemas.microsoft.com/office/drawing/2014/main" id="{CD0ADAB3-81E1-4A9D-B81A-02D858917BC3}"/>
            </a:ext>
          </a:extLst>
        </xdr:cNvPr>
        <xdr:cNvSpPr/>
      </xdr:nvSpPr>
      <xdr:spPr>
        <a:xfrm>
          <a:off x="21272500" y="10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54928</xdr:rowOff>
    </xdr:from>
    <xdr:to>
      <xdr:col>107</xdr:col>
      <xdr:colOff>101600</xdr:colOff>
      <xdr:row>61</xdr:row>
      <xdr:rowOff>156528</xdr:rowOff>
    </xdr:to>
    <xdr:sp macro="" textlink="">
      <xdr:nvSpPr>
        <xdr:cNvPr id="580" name="フローチャート: 判断 579">
          <a:extLst>
            <a:ext uri="{FF2B5EF4-FFF2-40B4-BE49-F238E27FC236}">
              <a16:creationId xmlns:a16="http://schemas.microsoft.com/office/drawing/2014/main" id="{FFA22291-F9EA-4826-98C4-4677BCB2FA32}"/>
            </a:ext>
          </a:extLst>
        </xdr:cNvPr>
        <xdr:cNvSpPr/>
      </xdr:nvSpPr>
      <xdr:spPr>
        <a:xfrm>
          <a:off x="203835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51498</xdr:rowOff>
    </xdr:from>
    <xdr:to>
      <xdr:col>102</xdr:col>
      <xdr:colOff>165100</xdr:colOff>
      <xdr:row>61</xdr:row>
      <xdr:rowOff>153098</xdr:rowOff>
    </xdr:to>
    <xdr:sp macro="" textlink="">
      <xdr:nvSpPr>
        <xdr:cNvPr id="581" name="フローチャート: 判断 580">
          <a:extLst>
            <a:ext uri="{FF2B5EF4-FFF2-40B4-BE49-F238E27FC236}">
              <a16:creationId xmlns:a16="http://schemas.microsoft.com/office/drawing/2014/main" id="{BCA76788-28B9-45E3-8313-54AFC2AB24E9}"/>
            </a:ext>
          </a:extLst>
        </xdr:cNvPr>
        <xdr:cNvSpPr/>
      </xdr:nvSpPr>
      <xdr:spPr>
        <a:xfrm>
          <a:off x="19494500" y="105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58356</xdr:rowOff>
    </xdr:from>
    <xdr:to>
      <xdr:col>98</xdr:col>
      <xdr:colOff>38100</xdr:colOff>
      <xdr:row>61</xdr:row>
      <xdr:rowOff>159956</xdr:rowOff>
    </xdr:to>
    <xdr:sp macro="" textlink="">
      <xdr:nvSpPr>
        <xdr:cNvPr id="582" name="フローチャート: 判断 581">
          <a:extLst>
            <a:ext uri="{FF2B5EF4-FFF2-40B4-BE49-F238E27FC236}">
              <a16:creationId xmlns:a16="http://schemas.microsoft.com/office/drawing/2014/main" id="{D35213EC-F7D3-4D3D-B621-78427A9006FB}"/>
            </a:ext>
          </a:extLst>
        </xdr:cNvPr>
        <xdr:cNvSpPr/>
      </xdr:nvSpPr>
      <xdr:spPr>
        <a:xfrm>
          <a:off x="18605500" y="1051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882DE008-B88E-4FD6-A876-E1DCB515F6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9EF7FADC-D781-4114-AC46-3BC3847A65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9457119-4BB2-4E06-8673-C936A3F0BEF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3774810B-3C5A-461E-BDE0-43AB3324DD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881154B9-AF46-4E23-89BE-AE2CC7551B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39497</xdr:rowOff>
    </xdr:from>
    <xdr:to>
      <xdr:col>116</xdr:col>
      <xdr:colOff>114300</xdr:colOff>
      <xdr:row>62</xdr:row>
      <xdr:rowOff>141097</xdr:rowOff>
    </xdr:to>
    <xdr:sp macro="" textlink="">
      <xdr:nvSpPr>
        <xdr:cNvPr id="588" name="楕円 587">
          <a:extLst>
            <a:ext uri="{FF2B5EF4-FFF2-40B4-BE49-F238E27FC236}">
              <a16:creationId xmlns:a16="http://schemas.microsoft.com/office/drawing/2014/main" id="{F0740E5C-C3F4-4B85-9390-5AB8039BA793}"/>
            </a:ext>
          </a:extLst>
        </xdr:cNvPr>
        <xdr:cNvSpPr/>
      </xdr:nvSpPr>
      <xdr:spPr>
        <a:xfrm>
          <a:off x="221107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17924</xdr:rowOff>
    </xdr:from>
    <xdr:ext cx="469744" cy="259045"/>
    <xdr:sp macro="" textlink="">
      <xdr:nvSpPr>
        <xdr:cNvPr id="589" name="【保健センター・保健所】&#10;一人当たり面積該当値テキスト">
          <a:extLst>
            <a:ext uri="{FF2B5EF4-FFF2-40B4-BE49-F238E27FC236}">
              <a16:creationId xmlns:a16="http://schemas.microsoft.com/office/drawing/2014/main" id="{6E9F8B56-955F-4B75-B223-538C1FF98D98}"/>
            </a:ext>
          </a:extLst>
        </xdr:cNvPr>
        <xdr:cNvSpPr txBox="1"/>
      </xdr:nvSpPr>
      <xdr:spPr>
        <a:xfrm>
          <a:off x="22199600" y="1064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119507</xdr:rowOff>
    </xdr:from>
    <xdr:to>
      <xdr:col>102</xdr:col>
      <xdr:colOff>165100</xdr:colOff>
      <xdr:row>63</xdr:row>
      <xdr:rowOff>49657</xdr:rowOff>
    </xdr:to>
    <xdr:sp macro="" textlink="">
      <xdr:nvSpPr>
        <xdr:cNvPr id="590" name="楕円 589">
          <a:extLst>
            <a:ext uri="{FF2B5EF4-FFF2-40B4-BE49-F238E27FC236}">
              <a16:creationId xmlns:a16="http://schemas.microsoft.com/office/drawing/2014/main" id="{C85793AE-102B-4488-A7CA-7C7AF6FDA839}"/>
            </a:ext>
          </a:extLst>
        </xdr:cNvPr>
        <xdr:cNvSpPr/>
      </xdr:nvSpPr>
      <xdr:spPr>
        <a:xfrm>
          <a:off x="19494500"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120079</xdr:rowOff>
    </xdr:from>
    <xdr:to>
      <xdr:col>98</xdr:col>
      <xdr:colOff>38100</xdr:colOff>
      <xdr:row>63</xdr:row>
      <xdr:rowOff>50229</xdr:rowOff>
    </xdr:to>
    <xdr:sp macro="" textlink="">
      <xdr:nvSpPr>
        <xdr:cNvPr id="591" name="楕円 590">
          <a:extLst>
            <a:ext uri="{FF2B5EF4-FFF2-40B4-BE49-F238E27FC236}">
              <a16:creationId xmlns:a16="http://schemas.microsoft.com/office/drawing/2014/main" id="{1F46E7D5-95C5-4C18-8D08-0F76C78643AD}"/>
            </a:ext>
          </a:extLst>
        </xdr:cNvPr>
        <xdr:cNvSpPr/>
      </xdr:nvSpPr>
      <xdr:spPr>
        <a:xfrm>
          <a:off x="18605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170307</xdr:rowOff>
    </xdr:from>
    <xdr:to>
      <xdr:col>102</xdr:col>
      <xdr:colOff>114300</xdr:colOff>
      <xdr:row>62</xdr:row>
      <xdr:rowOff>170879</xdr:rowOff>
    </xdr:to>
    <xdr:cxnSp macro="">
      <xdr:nvCxnSpPr>
        <xdr:cNvPr id="592" name="直線コネクタ 591">
          <a:extLst>
            <a:ext uri="{FF2B5EF4-FFF2-40B4-BE49-F238E27FC236}">
              <a16:creationId xmlns:a16="http://schemas.microsoft.com/office/drawing/2014/main" id="{08813E13-E986-4320-8F02-18710C57C1B7}"/>
            </a:ext>
          </a:extLst>
        </xdr:cNvPr>
        <xdr:cNvCxnSpPr/>
      </xdr:nvCxnSpPr>
      <xdr:spPr>
        <a:xfrm flipV="1">
          <a:off x="18656300" y="1080020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6748</xdr:rowOff>
    </xdr:from>
    <xdr:ext cx="469744" cy="259045"/>
    <xdr:sp macro="" textlink="">
      <xdr:nvSpPr>
        <xdr:cNvPr id="593" name="n_1aveValue【保健センター・保健所】&#10;一人当たり面積">
          <a:extLst>
            <a:ext uri="{FF2B5EF4-FFF2-40B4-BE49-F238E27FC236}">
              <a16:creationId xmlns:a16="http://schemas.microsoft.com/office/drawing/2014/main" id="{BD1DC908-AA74-49DB-AEB5-2FA2D9C0ED60}"/>
            </a:ext>
          </a:extLst>
        </xdr:cNvPr>
        <xdr:cNvSpPr txBox="1"/>
      </xdr:nvSpPr>
      <xdr:spPr>
        <a:xfrm>
          <a:off x="21075727" y="1029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1605</xdr:rowOff>
    </xdr:from>
    <xdr:ext cx="469744" cy="259045"/>
    <xdr:sp macro="" textlink="">
      <xdr:nvSpPr>
        <xdr:cNvPr id="594" name="n_2aveValue【保健センター・保健所】&#10;一人当たり面積">
          <a:extLst>
            <a:ext uri="{FF2B5EF4-FFF2-40B4-BE49-F238E27FC236}">
              <a16:creationId xmlns:a16="http://schemas.microsoft.com/office/drawing/2014/main" id="{C89BB629-363E-4632-83A0-A4D6B088D42C}"/>
            </a:ext>
          </a:extLst>
        </xdr:cNvPr>
        <xdr:cNvSpPr txBox="1"/>
      </xdr:nvSpPr>
      <xdr:spPr>
        <a:xfrm>
          <a:off x="20199427" y="1028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169625</xdr:rowOff>
    </xdr:from>
    <xdr:ext cx="469744" cy="259045"/>
    <xdr:sp macro="" textlink="">
      <xdr:nvSpPr>
        <xdr:cNvPr id="595" name="n_3aveValue【保健センター・保健所】&#10;一人当たり面積">
          <a:extLst>
            <a:ext uri="{FF2B5EF4-FFF2-40B4-BE49-F238E27FC236}">
              <a16:creationId xmlns:a16="http://schemas.microsoft.com/office/drawing/2014/main" id="{B762A474-E6BE-4FDC-93B0-C4ACB4B14302}"/>
            </a:ext>
          </a:extLst>
        </xdr:cNvPr>
        <xdr:cNvSpPr txBox="1"/>
      </xdr:nvSpPr>
      <xdr:spPr>
        <a:xfrm>
          <a:off x="19310427" y="102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5033</xdr:rowOff>
    </xdr:from>
    <xdr:ext cx="469744" cy="259045"/>
    <xdr:sp macro="" textlink="">
      <xdr:nvSpPr>
        <xdr:cNvPr id="596" name="n_4aveValue【保健センター・保健所】&#10;一人当たり面積">
          <a:extLst>
            <a:ext uri="{FF2B5EF4-FFF2-40B4-BE49-F238E27FC236}">
              <a16:creationId xmlns:a16="http://schemas.microsoft.com/office/drawing/2014/main" id="{63B0F9E7-559D-489A-ABA8-B1E491102B7C}"/>
            </a:ext>
          </a:extLst>
        </xdr:cNvPr>
        <xdr:cNvSpPr txBox="1"/>
      </xdr:nvSpPr>
      <xdr:spPr>
        <a:xfrm>
          <a:off x="18421427" y="102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40784</xdr:rowOff>
    </xdr:from>
    <xdr:ext cx="469744" cy="259045"/>
    <xdr:sp macro="" textlink="">
      <xdr:nvSpPr>
        <xdr:cNvPr id="597" name="n_3mainValue【保健センター・保健所】&#10;一人当たり面積">
          <a:extLst>
            <a:ext uri="{FF2B5EF4-FFF2-40B4-BE49-F238E27FC236}">
              <a16:creationId xmlns:a16="http://schemas.microsoft.com/office/drawing/2014/main" id="{E16EA614-B915-4313-883D-9E2A1A3C885A}"/>
            </a:ext>
          </a:extLst>
        </xdr:cNvPr>
        <xdr:cNvSpPr txBox="1"/>
      </xdr:nvSpPr>
      <xdr:spPr>
        <a:xfrm>
          <a:off x="19310427" y="108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41356</xdr:rowOff>
    </xdr:from>
    <xdr:ext cx="469744" cy="259045"/>
    <xdr:sp macro="" textlink="">
      <xdr:nvSpPr>
        <xdr:cNvPr id="598" name="n_4mainValue【保健センター・保健所】&#10;一人当たり面積">
          <a:extLst>
            <a:ext uri="{FF2B5EF4-FFF2-40B4-BE49-F238E27FC236}">
              <a16:creationId xmlns:a16="http://schemas.microsoft.com/office/drawing/2014/main" id="{025A008F-0EBD-4C9E-A52E-0FAE6F321342}"/>
            </a:ext>
          </a:extLst>
        </xdr:cNvPr>
        <xdr:cNvSpPr txBox="1"/>
      </xdr:nvSpPr>
      <xdr:spPr>
        <a:xfrm>
          <a:off x="184214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06587B69-EB99-4584-91CE-8F2D68E284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68734176-38F8-4562-B093-28B9F87B1A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A02DF27C-391C-4E00-B763-BB0DF8C310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5317A73C-4183-4B3B-8E1B-E6A859727D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A59B08EA-08BB-456F-9999-BB69BFB768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9C62D3A3-6314-4815-AB3B-76390CA58F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23D3616B-F679-4F21-A7FB-2956282BAC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AEEA2717-2391-44E7-A20A-3F5894E0E0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D58150EC-CB69-4F2C-8402-796475782B3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04C63021-B586-4614-A871-4C919A0540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25A10068-7EFF-418F-A9EE-BD56CAD681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BFAB7E39-E257-4FA3-8CF9-ACF6CFCC683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494C111E-61A8-4345-A23D-775A5E18289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4FB0EF6A-D5D5-45A0-B89E-E1A6CBA36D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8F5C189C-0A7D-4141-8F0B-402CAEB1198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019088B3-ADE6-4743-BB74-976F3DD2460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A2A8CB65-135F-42A4-A49D-B0F05229105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CAB5BDB7-3181-439A-9466-E239788B9B7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543F8800-9D33-4D34-9C02-4E863514E5F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B8FD39EE-23DE-42EE-8C18-C152FFD4E74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9" name="テキスト ボックス 618">
          <a:extLst>
            <a:ext uri="{FF2B5EF4-FFF2-40B4-BE49-F238E27FC236}">
              <a16:creationId xmlns:a16="http://schemas.microsoft.com/office/drawing/2014/main" id="{8A874416-F5F6-46FD-85F9-953A26814ED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CDE53112-2707-4ED6-A7CA-D5AE93A477E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CE14C478-EB91-40FC-99B9-3DED8CBA51B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22" name="直線コネクタ 621">
          <a:extLst>
            <a:ext uri="{FF2B5EF4-FFF2-40B4-BE49-F238E27FC236}">
              <a16:creationId xmlns:a16="http://schemas.microsoft.com/office/drawing/2014/main" id="{DB3692F8-DA7E-4F18-A715-B36D38D707C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3" name="【消防施設】&#10;有形固定資産減価償却率最小値テキスト">
          <a:extLst>
            <a:ext uri="{FF2B5EF4-FFF2-40B4-BE49-F238E27FC236}">
              <a16:creationId xmlns:a16="http://schemas.microsoft.com/office/drawing/2014/main" id="{BE653FBC-6F2F-4F14-8237-FA702963F47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4" name="直線コネクタ 623">
          <a:extLst>
            <a:ext uri="{FF2B5EF4-FFF2-40B4-BE49-F238E27FC236}">
              <a16:creationId xmlns:a16="http://schemas.microsoft.com/office/drawing/2014/main" id="{469DF8CD-B7AB-4032-90B5-1D154939BCCF}"/>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5" name="【消防施設】&#10;有形固定資産減価償却率最大値テキスト">
          <a:extLst>
            <a:ext uri="{FF2B5EF4-FFF2-40B4-BE49-F238E27FC236}">
              <a16:creationId xmlns:a16="http://schemas.microsoft.com/office/drawing/2014/main" id="{6F571131-3DA9-451A-8F78-E4C4544C792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6" name="直線コネクタ 625">
          <a:extLst>
            <a:ext uri="{FF2B5EF4-FFF2-40B4-BE49-F238E27FC236}">
              <a16:creationId xmlns:a16="http://schemas.microsoft.com/office/drawing/2014/main" id="{E980647B-F927-4A2A-8C52-ABCDCE00E8E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EF56F643-97D1-4F01-8A21-E22B514A538F}"/>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28" name="フローチャート: 判断 627">
          <a:extLst>
            <a:ext uri="{FF2B5EF4-FFF2-40B4-BE49-F238E27FC236}">
              <a16:creationId xmlns:a16="http://schemas.microsoft.com/office/drawing/2014/main" id="{59F1E839-B921-4874-BA60-5BE4EA15171D}"/>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29" name="フローチャート: 判断 628">
          <a:extLst>
            <a:ext uri="{FF2B5EF4-FFF2-40B4-BE49-F238E27FC236}">
              <a16:creationId xmlns:a16="http://schemas.microsoft.com/office/drawing/2014/main" id="{E8053197-28C3-4FA8-96AB-037746F8D9DC}"/>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630" name="フローチャート: 判断 629">
          <a:extLst>
            <a:ext uri="{FF2B5EF4-FFF2-40B4-BE49-F238E27FC236}">
              <a16:creationId xmlns:a16="http://schemas.microsoft.com/office/drawing/2014/main" id="{A7F3C813-686A-4EC9-BF11-7FF464C4B636}"/>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631" name="フローチャート: 判断 630">
          <a:extLst>
            <a:ext uri="{FF2B5EF4-FFF2-40B4-BE49-F238E27FC236}">
              <a16:creationId xmlns:a16="http://schemas.microsoft.com/office/drawing/2014/main" id="{23DEB8DA-19B8-40BF-BAD5-8205530F438E}"/>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632" name="フローチャート: 判断 631">
          <a:extLst>
            <a:ext uri="{FF2B5EF4-FFF2-40B4-BE49-F238E27FC236}">
              <a16:creationId xmlns:a16="http://schemas.microsoft.com/office/drawing/2014/main" id="{B55EDA4D-7A68-4EBD-B406-5E78D6D9DD2B}"/>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E09C2F40-B030-4705-B76E-5ADF2F56EB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B4D15384-0293-4149-A252-EDEDFED38A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7107F6CD-AA38-41E5-B5A5-1BA8DEED8D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D2622346-768F-466D-81D4-9FC4D5006E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33B8F195-4A9D-4920-A308-1AC0C3826C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38" name="楕円 637">
          <a:extLst>
            <a:ext uri="{FF2B5EF4-FFF2-40B4-BE49-F238E27FC236}">
              <a16:creationId xmlns:a16="http://schemas.microsoft.com/office/drawing/2014/main" id="{B85ACF0B-36D9-44C2-BF25-08E8A4C31C99}"/>
            </a:ext>
          </a:extLst>
        </xdr:cNvPr>
        <xdr:cNvSpPr/>
      </xdr:nvSpPr>
      <xdr:spPr>
        <a:xfrm>
          <a:off x="16268700" y="140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115588</xdr:rowOff>
    </xdr:from>
    <xdr:ext cx="405111" cy="259045"/>
    <xdr:sp macro="" textlink="">
      <xdr:nvSpPr>
        <xdr:cNvPr id="639" name="【消防施設】&#10;有形固定資産減価償却率該当値テキスト">
          <a:extLst>
            <a:ext uri="{FF2B5EF4-FFF2-40B4-BE49-F238E27FC236}">
              <a16:creationId xmlns:a16="http://schemas.microsoft.com/office/drawing/2014/main" id="{0A78697F-E526-4DC3-B96D-F8916EA743BA}"/>
            </a:ext>
          </a:extLst>
        </xdr:cNvPr>
        <xdr:cNvSpPr txBox="1"/>
      </xdr:nvSpPr>
      <xdr:spPr>
        <a:xfrm>
          <a:off x="16357600" y="1400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640" name="楕円 639">
          <a:extLst>
            <a:ext uri="{FF2B5EF4-FFF2-40B4-BE49-F238E27FC236}">
              <a16:creationId xmlns:a16="http://schemas.microsoft.com/office/drawing/2014/main" id="{29262E68-E4A9-409D-AB8D-2440171181EF}"/>
            </a:ext>
          </a:extLst>
        </xdr:cNvPr>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16511</xdr:rowOff>
    </xdr:to>
    <xdr:cxnSp macro="">
      <xdr:nvCxnSpPr>
        <xdr:cNvPr id="641" name="直線コネクタ 640">
          <a:extLst>
            <a:ext uri="{FF2B5EF4-FFF2-40B4-BE49-F238E27FC236}">
              <a16:creationId xmlns:a16="http://schemas.microsoft.com/office/drawing/2014/main" id="{85AF50E4-BF9E-4EC9-97B2-675EDE09B2F6}"/>
            </a:ext>
          </a:extLst>
        </xdr:cNvPr>
        <xdr:cNvCxnSpPr/>
      </xdr:nvCxnSpPr>
      <xdr:spPr>
        <a:xfrm>
          <a:off x="15481300" y="14036039"/>
          <a:ext cx="8382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42" name="楕円 641">
          <a:extLst>
            <a:ext uri="{FF2B5EF4-FFF2-40B4-BE49-F238E27FC236}">
              <a16:creationId xmlns:a16="http://schemas.microsoft.com/office/drawing/2014/main" id="{F09BEC25-28FE-4C72-941F-96BC653B923E}"/>
            </a:ext>
          </a:extLst>
        </xdr:cNvPr>
        <xdr:cNvSpPr/>
      </xdr:nvSpPr>
      <xdr:spPr>
        <a:xfrm>
          <a:off x="14541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83</xdr:row>
      <xdr:rowOff>11430</xdr:rowOff>
    </xdr:to>
    <xdr:cxnSp macro="">
      <xdr:nvCxnSpPr>
        <xdr:cNvPr id="643" name="直線コネクタ 642">
          <a:extLst>
            <a:ext uri="{FF2B5EF4-FFF2-40B4-BE49-F238E27FC236}">
              <a16:creationId xmlns:a16="http://schemas.microsoft.com/office/drawing/2014/main" id="{2C34A33D-DDA9-44D7-BC35-ADC2AAF258FD}"/>
            </a:ext>
          </a:extLst>
        </xdr:cNvPr>
        <xdr:cNvCxnSpPr/>
      </xdr:nvCxnSpPr>
      <xdr:spPr>
        <a:xfrm flipV="1">
          <a:off x="14592300" y="140360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50800</xdr:rowOff>
    </xdr:from>
    <xdr:to>
      <xdr:col>72</xdr:col>
      <xdr:colOff>38100</xdr:colOff>
      <xdr:row>81</xdr:row>
      <xdr:rowOff>152400</xdr:rowOff>
    </xdr:to>
    <xdr:sp macro="" textlink="">
      <xdr:nvSpPr>
        <xdr:cNvPr id="644" name="楕円 643">
          <a:extLst>
            <a:ext uri="{FF2B5EF4-FFF2-40B4-BE49-F238E27FC236}">
              <a16:creationId xmlns:a16="http://schemas.microsoft.com/office/drawing/2014/main" id="{806203D5-8357-4E9B-A52F-6CA4F037E1F8}"/>
            </a:ext>
          </a:extLst>
        </xdr:cNvPr>
        <xdr:cNvSpPr/>
      </xdr:nvSpPr>
      <xdr:spPr>
        <a:xfrm>
          <a:off x="136525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101600</xdr:rowOff>
    </xdr:from>
    <xdr:to>
      <xdr:col>76</xdr:col>
      <xdr:colOff>114300</xdr:colOff>
      <xdr:row>83</xdr:row>
      <xdr:rowOff>11430</xdr:rowOff>
    </xdr:to>
    <xdr:cxnSp macro="">
      <xdr:nvCxnSpPr>
        <xdr:cNvPr id="645" name="直線コネクタ 644">
          <a:extLst>
            <a:ext uri="{FF2B5EF4-FFF2-40B4-BE49-F238E27FC236}">
              <a16:creationId xmlns:a16="http://schemas.microsoft.com/office/drawing/2014/main" id="{CD7B2D4D-016C-4E1D-BC48-BEDFBF795235}"/>
            </a:ext>
          </a:extLst>
        </xdr:cNvPr>
        <xdr:cNvCxnSpPr/>
      </xdr:nvCxnSpPr>
      <xdr:spPr>
        <a:xfrm>
          <a:off x="13703300" y="13989050"/>
          <a:ext cx="889000" cy="2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10161</xdr:rowOff>
    </xdr:from>
    <xdr:to>
      <xdr:col>67</xdr:col>
      <xdr:colOff>101600</xdr:colOff>
      <xdr:row>81</xdr:row>
      <xdr:rowOff>111761</xdr:rowOff>
    </xdr:to>
    <xdr:sp macro="" textlink="">
      <xdr:nvSpPr>
        <xdr:cNvPr id="646" name="楕円 645">
          <a:extLst>
            <a:ext uri="{FF2B5EF4-FFF2-40B4-BE49-F238E27FC236}">
              <a16:creationId xmlns:a16="http://schemas.microsoft.com/office/drawing/2014/main" id="{22D38729-3B91-4343-B348-BB33EB21BE0E}"/>
            </a:ext>
          </a:extLst>
        </xdr:cNvPr>
        <xdr:cNvSpPr/>
      </xdr:nvSpPr>
      <xdr:spPr>
        <a:xfrm>
          <a:off x="12763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60961</xdr:rowOff>
    </xdr:from>
    <xdr:to>
      <xdr:col>71</xdr:col>
      <xdr:colOff>177800</xdr:colOff>
      <xdr:row>81</xdr:row>
      <xdr:rowOff>101600</xdr:rowOff>
    </xdr:to>
    <xdr:cxnSp macro="">
      <xdr:nvCxnSpPr>
        <xdr:cNvPr id="647" name="直線コネクタ 646">
          <a:extLst>
            <a:ext uri="{FF2B5EF4-FFF2-40B4-BE49-F238E27FC236}">
              <a16:creationId xmlns:a16="http://schemas.microsoft.com/office/drawing/2014/main" id="{E93A24FD-BC1C-4D83-BFB9-58E1ABC5697B}"/>
            </a:ext>
          </a:extLst>
        </xdr:cNvPr>
        <xdr:cNvCxnSpPr/>
      </xdr:nvCxnSpPr>
      <xdr:spPr>
        <a:xfrm>
          <a:off x="12814300" y="13948411"/>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648" name="n_1aveValue【消防施設】&#10;有形固定資産減価償却率">
          <a:extLst>
            <a:ext uri="{FF2B5EF4-FFF2-40B4-BE49-F238E27FC236}">
              <a16:creationId xmlns:a16="http://schemas.microsoft.com/office/drawing/2014/main" id="{14A612E8-30CA-4D8E-A8D1-B4DC213E1167}"/>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118127</xdr:rowOff>
    </xdr:from>
    <xdr:ext cx="405111" cy="259045"/>
    <xdr:sp macro="" textlink="">
      <xdr:nvSpPr>
        <xdr:cNvPr id="649" name="n_2aveValue【消防施設】&#10;有形固定資産減価償却率">
          <a:extLst>
            <a:ext uri="{FF2B5EF4-FFF2-40B4-BE49-F238E27FC236}">
              <a16:creationId xmlns:a16="http://schemas.microsoft.com/office/drawing/2014/main" id="{DB3C81FA-80D9-4B67-BDC7-CBC2BA47D199}"/>
            </a:ext>
          </a:extLst>
        </xdr:cNvPr>
        <xdr:cNvSpPr txBox="1"/>
      </xdr:nvSpPr>
      <xdr:spPr>
        <a:xfrm>
          <a:off x="14389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59707</xdr:rowOff>
    </xdr:from>
    <xdr:ext cx="405111" cy="259045"/>
    <xdr:sp macro="" textlink="">
      <xdr:nvSpPr>
        <xdr:cNvPr id="650" name="n_3aveValue【消防施設】&#10;有形固定資産減価償却率">
          <a:extLst>
            <a:ext uri="{FF2B5EF4-FFF2-40B4-BE49-F238E27FC236}">
              <a16:creationId xmlns:a16="http://schemas.microsoft.com/office/drawing/2014/main" id="{1FFA7FE2-02C4-4324-AC86-D680EA03B47F}"/>
            </a:ext>
          </a:extLst>
        </xdr:cNvPr>
        <xdr:cNvSpPr txBox="1"/>
      </xdr:nvSpPr>
      <xdr:spPr>
        <a:xfrm>
          <a:off x="13500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63516</xdr:rowOff>
    </xdr:from>
    <xdr:ext cx="405111" cy="259045"/>
    <xdr:sp macro="" textlink="">
      <xdr:nvSpPr>
        <xdr:cNvPr id="651" name="n_4aveValue【消防施設】&#10;有形固定資産減価償却率">
          <a:extLst>
            <a:ext uri="{FF2B5EF4-FFF2-40B4-BE49-F238E27FC236}">
              <a16:creationId xmlns:a16="http://schemas.microsoft.com/office/drawing/2014/main" id="{1E23842E-0427-4537-82A0-2AF00FF44A2B}"/>
            </a:ext>
          </a:extLst>
        </xdr:cNvPr>
        <xdr:cNvSpPr txBox="1"/>
      </xdr:nvSpPr>
      <xdr:spPr>
        <a:xfrm>
          <a:off x="12611744"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652" name="n_1mainValue【消防施設】&#10;有形固定資産減価償却率">
          <a:extLst>
            <a:ext uri="{FF2B5EF4-FFF2-40B4-BE49-F238E27FC236}">
              <a16:creationId xmlns:a16="http://schemas.microsoft.com/office/drawing/2014/main" id="{7F698F6B-5F4D-4E20-A6E5-85821AB46CD9}"/>
            </a:ext>
          </a:extLst>
        </xdr:cNvPr>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653" name="n_2mainValue【消防施設】&#10;有形固定資産減価償却率">
          <a:extLst>
            <a:ext uri="{FF2B5EF4-FFF2-40B4-BE49-F238E27FC236}">
              <a16:creationId xmlns:a16="http://schemas.microsoft.com/office/drawing/2014/main" id="{CD77DE8D-8D43-41EB-A94F-4A914F6C47B7}"/>
            </a:ext>
          </a:extLst>
        </xdr:cNvPr>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168927</xdr:rowOff>
    </xdr:from>
    <xdr:ext cx="405111" cy="259045"/>
    <xdr:sp macro="" textlink="">
      <xdr:nvSpPr>
        <xdr:cNvPr id="654" name="n_3mainValue【消防施設】&#10;有形固定資産減価償却率">
          <a:extLst>
            <a:ext uri="{FF2B5EF4-FFF2-40B4-BE49-F238E27FC236}">
              <a16:creationId xmlns:a16="http://schemas.microsoft.com/office/drawing/2014/main" id="{C5A373ED-AD84-4FDE-B628-562CE15E6318}"/>
            </a:ext>
          </a:extLst>
        </xdr:cNvPr>
        <xdr:cNvSpPr txBox="1"/>
      </xdr:nvSpPr>
      <xdr:spPr>
        <a:xfrm>
          <a:off x="13500744" y="1371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128288</xdr:rowOff>
    </xdr:from>
    <xdr:ext cx="405111" cy="259045"/>
    <xdr:sp macro="" textlink="">
      <xdr:nvSpPr>
        <xdr:cNvPr id="655" name="n_4mainValue【消防施設】&#10;有形固定資産減価償却率">
          <a:extLst>
            <a:ext uri="{FF2B5EF4-FFF2-40B4-BE49-F238E27FC236}">
              <a16:creationId xmlns:a16="http://schemas.microsoft.com/office/drawing/2014/main" id="{3B979026-D054-4EAF-A807-E75605921E02}"/>
            </a:ext>
          </a:extLst>
        </xdr:cNvPr>
        <xdr:cNvSpPr txBox="1"/>
      </xdr:nvSpPr>
      <xdr:spPr>
        <a:xfrm>
          <a:off x="12611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080C3E98-4357-498D-AD7E-17A31B2871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a:extLst>
            <a:ext uri="{FF2B5EF4-FFF2-40B4-BE49-F238E27FC236}">
              <a16:creationId xmlns:a16="http://schemas.microsoft.com/office/drawing/2014/main" id="{3565C23D-807A-4524-A138-F35EF69529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a:extLst>
            <a:ext uri="{FF2B5EF4-FFF2-40B4-BE49-F238E27FC236}">
              <a16:creationId xmlns:a16="http://schemas.microsoft.com/office/drawing/2014/main" id="{BAD125C1-3118-4F64-B699-98485E9438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a:extLst>
            <a:ext uri="{FF2B5EF4-FFF2-40B4-BE49-F238E27FC236}">
              <a16:creationId xmlns:a16="http://schemas.microsoft.com/office/drawing/2014/main" id="{63238E9F-A3D2-46F1-ACE6-39D360E950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a:extLst>
            <a:ext uri="{FF2B5EF4-FFF2-40B4-BE49-F238E27FC236}">
              <a16:creationId xmlns:a16="http://schemas.microsoft.com/office/drawing/2014/main" id="{1292AF3C-72B7-497E-BC4C-76415AC3B5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a:extLst>
            <a:ext uri="{FF2B5EF4-FFF2-40B4-BE49-F238E27FC236}">
              <a16:creationId xmlns:a16="http://schemas.microsoft.com/office/drawing/2014/main" id="{02F3CE1E-5517-49E4-A64C-A3D1103E11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a:extLst>
            <a:ext uri="{FF2B5EF4-FFF2-40B4-BE49-F238E27FC236}">
              <a16:creationId xmlns:a16="http://schemas.microsoft.com/office/drawing/2014/main" id="{938338AA-F91B-4997-AD8E-0793905D3E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a:extLst>
            <a:ext uri="{FF2B5EF4-FFF2-40B4-BE49-F238E27FC236}">
              <a16:creationId xmlns:a16="http://schemas.microsoft.com/office/drawing/2014/main" id="{89535C22-E7C8-427F-AC15-A2179B4A33E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a:extLst>
            <a:ext uri="{FF2B5EF4-FFF2-40B4-BE49-F238E27FC236}">
              <a16:creationId xmlns:a16="http://schemas.microsoft.com/office/drawing/2014/main" id="{D1E8A5C9-3E89-4029-B7D3-21B531F23F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a:extLst>
            <a:ext uri="{FF2B5EF4-FFF2-40B4-BE49-F238E27FC236}">
              <a16:creationId xmlns:a16="http://schemas.microsoft.com/office/drawing/2014/main" id="{49343056-BB67-42D7-A873-C55C7A67DD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a:extLst>
            <a:ext uri="{FF2B5EF4-FFF2-40B4-BE49-F238E27FC236}">
              <a16:creationId xmlns:a16="http://schemas.microsoft.com/office/drawing/2014/main" id="{BBB3A675-8483-422C-8B83-911F27B8F81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a:extLst>
            <a:ext uri="{FF2B5EF4-FFF2-40B4-BE49-F238E27FC236}">
              <a16:creationId xmlns:a16="http://schemas.microsoft.com/office/drawing/2014/main" id="{9F537C02-D287-4F58-9066-AA4175084D3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a:extLst>
            <a:ext uri="{FF2B5EF4-FFF2-40B4-BE49-F238E27FC236}">
              <a16:creationId xmlns:a16="http://schemas.microsoft.com/office/drawing/2014/main" id="{4BCDF96C-77E2-4603-8C29-98194CAE3C7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a:extLst>
            <a:ext uri="{FF2B5EF4-FFF2-40B4-BE49-F238E27FC236}">
              <a16:creationId xmlns:a16="http://schemas.microsoft.com/office/drawing/2014/main" id="{D58A860F-E185-444B-AB42-A133E7C40A8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a:extLst>
            <a:ext uri="{FF2B5EF4-FFF2-40B4-BE49-F238E27FC236}">
              <a16:creationId xmlns:a16="http://schemas.microsoft.com/office/drawing/2014/main" id="{877F968D-D895-406F-977B-D08E7553F0A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a:extLst>
            <a:ext uri="{FF2B5EF4-FFF2-40B4-BE49-F238E27FC236}">
              <a16:creationId xmlns:a16="http://schemas.microsoft.com/office/drawing/2014/main" id="{923C924F-FAD9-4049-8610-E3AE08CC080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a:extLst>
            <a:ext uri="{FF2B5EF4-FFF2-40B4-BE49-F238E27FC236}">
              <a16:creationId xmlns:a16="http://schemas.microsoft.com/office/drawing/2014/main" id="{95BA5944-4A9A-4997-A24B-E54F844493A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a:extLst>
            <a:ext uri="{FF2B5EF4-FFF2-40B4-BE49-F238E27FC236}">
              <a16:creationId xmlns:a16="http://schemas.microsoft.com/office/drawing/2014/main" id="{F31AA74C-ED71-454B-97F1-8E7D0BEE7B2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a:extLst>
            <a:ext uri="{FF2B5EF4-FFF2-40B4-BE49-F238E27FC236}">
              <a16:creationId xmlns:a16="http://schemas.microsoft.com/office/drawing/2014/main" id="{D09465DA-C044-4630-A2D2-9525AAF50E8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a:extLst>
            <a:ext uri="{FF2B5EF4-FFF2-40B4-BE49-F238E27FC236}">
              <a16:creationId xmlns:a16="http://schemas.microsoft.com/office/drawing/2014/main" id="{442417AC-7850-4DEB-BFAC-5226FC18B72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a:extLst>
            <a:ext uri="{FF2B5EF4-FFF2-40B4-BE49-F238E27FC236}">
              <a16:creationId xmlns:a16="http://schemas.microsoft.com/office/drawing/2014/main" id="{2BE162F1-CBF8-4F98-8365-4F120944B2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A2DD3D9C-CCE7-4C84-877B-CF13C07316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a:extLst>
            <a:ext uri="{FF2B5EF4-FFF2-40B4-BE49-F238E27FC236}">
              <a16:creationId xmlns:a16="http://schemas.microsoft.com/office/drawing/2014/main" id="{D2DBFA46-AAB8-418F-A78C-2A01BFAEAC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79" name="直線コネクタ 678">
          <a:extLst>
            <a:ext uri="{FF2B5EF4-FFF2-40B4-BE49-F238E27FC236}">
              <a16:creationId xmlns:a16="http://schemas.microsoft.com/office/drawing/2014/main" id="{0C95FF5F-4ACF-4C01-BBB8-41560C58457E}"/>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80" name="【消防施設】&#10;一人当たり面積最小値テキスト">
          <a:extLst>
            <a:ext uri="{FF2B5EF4-FFF2-40B4-BE49-F238E27FC236}">
              <a16:creationId xmlns:a16="http://schemas.microsoft.com/office/drawing/2014/main" id="{44135EA2-92B9-4D51-B2D7-CE1E557FCE81}"/>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81" name="直線コネクタ 680">
          <a:extLst>
            <a:ext uri="{FF2B5EF4-FFF2-40B4-BE49-F238E27FC236}">
              <a16:creationId xmlns:a16="http://schemas.microsoft.com/office/drawing/2014/main" id="{2C27620A-22C8-4162-B137-20B07E1288A8}"/>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82" name="【消防施設】&#10;一人当たり面積最大値テキスト">
          <a:extLst>
            <a:ext uri="{FF2B5EF4-FFF2-40B4-BE49-F238E27FC236}">
              <a16:creationId xmlns:a16="http://schemas.microsoft.com/office/drawing/2014/main" id="{B6A7F128-7ED6-4D4D-B59F-75A3FEEABC96}"/>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83" name="直線コネクタ 682">
          <a:extLst>
            <a:ext uri="{FF2B5EF4-FFF2-40B4-BE49-F238E27FC236}">
              <a16:creationId xmlns:a16="http://schemas.microsoft.com/office/drawing/2014/main" id="{EA47C7E8-F523-44A7-B5F3-8A3E482B3448}"/>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84" name="【消防施設】&#10;一人当たり面積平均値テキスト">
          <a:extLst>
            <a:ext uri="{FF2B5EF4-FFF2-40B4-BE49-F238E27FC236}">
              <a16:creationId xmlns:a16="http://schemas.microsoft.com/office/drawing/2014/main" id="{E20E124D-ED6D-4C2B-A8A8-AE91B6D3C8F8}"/>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85" name="フローチャート: 判断 684">
          <a:extLst>
            <a:ext uri="{FF2B5EF4-FFF2-40B4-BE49-F238E27FC236}">
              <a16:creationId xmlns:a16="http://schemas.microsoft.com/office/drawing/2014/main" id="{9EAB28B3-FCC1-409F-883A-DDDE58695908}"/>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28448</xdr:rowOff>
    </xdr:from>
    <xdr:to>
      <xdr:col>112</xdr:col>
      <xdr:colOff>38100</xdr:colOff>
      <xdr:row>85</xdr:row>
      <xdr:rowOff>130048</xdr:rowOff>
    </xdr:to>
    <xdr:sp macro="" textlink="">
      <xdr:nvSpPr>
        <xdr:cNvPr id="686" name="フローチャート: 判断 685">
          <a:extLst>
            <a:ext uri="{FF2B5EF4-FFF2-40B4-BE49-F238E27FC236}">
              <a16:creationId xmlns:a16="http://schemas.microsoft.com/office/drawing/2014/main" id="{DBD0058D-2B3A-4D84-B0DE-DED93EBDE998}"/>
            </a:ext>
          </a:extLst>
        </xdr:cNvPr>
        <xdr:cNvSpPr/>
      </xdr:nvSpPr>
      <xdr:spPr>
        <a:xfrm>
          <a:off x="212725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87" name="フローチャート: 判断 686">
          <a:extLst>
            <a:ext uri="{FF2B5EF4-FFF2-40B4-BE49-F238E27FC236}">
              <a16:creationId xmlns:a16="http://schemas.microsoft.com/office/drawing/2014/main" id="{6914550D-4F62-49D7-BB84-50BB3E58D65A}"/>
            </a:ext>
          </a:extLst>
        </xdr:cNvPr>
        <xdr:cNvSpPr/>
      </xdr:nvSpPr>
      <xdr:spPr>
        <a:xfrm>
          <a:off x="20383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129032</xdr:rowOff>
    </xdr:from>
    <xdr:to>
      <xdr:col>102</xdr:col>
      <xdr:colOff>165100</xdr:colOff>
      <xdr:row>84</xdr:row>
      <xdr:rowOff>59182</xdr:rowOff>
    </xdr:to>
    <xdr:sp macro="" textlink="">
      <xdr:nvSpPr>
        <xdr:cNvPr id="688" name="フローチャート: 判断 687">
          <a:extLst>
            <a:ext uri="{FF2B5EF4-FFF2-40B4-BE49-F238E27FC236}">
              <a16:creationId xmlns:a16="http://schemas.microsoft.com/office/drawing/2014/main" id="{FCD8B68C-EDA8-4E27-B695-7F9884004BAB}"/>
            </a:ext>
          </a:extLst>
        </xdr:cNvPr>
        <xdr:cNvSpPr/>
      </xdr:nvSpPr>
      <xdr:spPr>
        <a:xfrm>
          <a:off x="19494500" y="1435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8637</xdr:rowOff>
    </xdr:from>
    <xdr:to>
      <xdr:col>98</xdr:col>
      <xdr:colOff>38100</xdr:colOff>
      <xdr:row>84</xdr:row>
      <xdr:rowOff>110237</xdr:rowOff>
    </xdr:to>
    <xdr:sp macro="" textlink="">
      <xdr:nvSpPr>
        <xdr:cNvPr id="689" name="フローチャート: 判断 688">
          <a:extLst>
            <a:ext uri="{FF2B5EF4-FFF2-40B4-BE49-F238E27FC236}">
              <a16:creationId xmlns:a16="http://schemas.microsoft.com/office/drawing/2014/main" id="{4C4837B1-5D91-4A91-AAF6-EC8BB6D4693B}"/>
            </a:ext>
          </a:extLst>
        </xdr:cNvPr>
        <xdr:cNvSpPr/>
      </xdr:nvSpPr>
      <xdr:spPr>
        <a:xfrm>
          <a:off x="18605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8F0CDBCD-CF68-4EA1-9817-EE0C64E74D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9B531528-7D93-40F0-BA73-707122F4374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4623CAD-6596-4B55-94DC-BF096EF5E8F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D003910D-1014-4946-9212-C49E6CC50B8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59A9D8BD-9315-4AF1-B7A0-450614DD679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43687</xdr:rowOff>
    </xdr:from>
    <xdr:to>
      <xdr:col>102</xdr:col>
      <xdr:colOff>165100</xdr:colOff>
      <xdr:row>86</xdr:row>
      <xdr:rowOff>145287</xdr:rowOff>
    </xdr:to>
    <xdr:sp macro="" textlink="">
      <xdr:nvSpPr>
        <xdr:cNvPr id="695" name="楕円 694">
          <a:extLst>
            <a:ext uri="{FF2B5EF4-FFF2-40B4-BE49-F238E27FC236}">
              <a16:creationId xmlns:a16="http://schemas.microsoft.com/office/drawing/2014/main" id="{0E44CCAF-7B63-496A-8C3F-AC688BC929E2}"/>
            </a:ext>
          </a:extLst>
        </xdr:cNvPr>
        <xdr:cNvSpPr/>
      </xdr:nvSpPr>
      <xdr:spPr>
        <a:xfrm>
          <a:off x="19494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43687</xdr:rowOff>
    </xdr:from>
    <xdr:to>
      <xdr:col>98</xdr:col>
      <xdr:colOff>38100</xdr:colOff>
      <xdr:row>86</xdr:row>
      <xdr:rowOff>145287</xdr:rowOff>
    </xdr:to>
    <xdr:sp macro="" textlink="">
      <xdr:nvSpPr>
        <xdr:cNvPr id="696" name="楕円 695">
          <a:extLst>
            <a:ext uri="{FF2B5EF4-FFF2-40B4-BE49-F238E27FC236}">
              <a16:creationId xmlns:a16="http://schemas.microsoft.com/office/drawing/2014/main" id="{ADF60578-E749-431C-8B91-53D84B0E7411}"/>
            </a:ext>
          </a:extLst>
        </xdr:cNvPr>
        <xdr:cNvSpPr/>
      </xdr:nvSpPr>
      <xdr:spPr>
        <a:xfrm>
          <a:off x="18605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94487</xdr:rowOff>
    </xdr:from>
    <xdr:to>
      <xdr:col>102</xdr:col>
      <xdr:colOff>114300</xdr:colOff>
      <xdr:row>86</xdr:row>
      <xdr:rowOff>94487</xdr:rowOff>
    </xdr:to>
    <xdr:cxnSp macro="">
      <xdr:nvCxnSpPr>
        <xdr:cNvPr id="697" name="直線コネクタ 696">
          <a:extLst>
            <a:ext uri="{FF2B5EF4-FFF2-40B4-BE49-F238E27FC236}">
              <a16:creationId xmlns:a16="http://schemas.microsoft.com/office/drawing/2014/main" id="{4CC1CF29-3FA7-42F2-B1F4-C41E27A377CD}"/>
            </a:ext>
          </a:extLst>
        </xdr:cNvPr>
        <xdr:cNvCxnSpPr/>
      </xdr:nvCxnSpPr>
      <xdr:spPr>
        <a:xfrm>
          <a:off x="18656300" y="14839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146575</xdr:rowOff>
    </xdr:from>
    <xdr:ext cx="469744" cy="259045"/>
    <xdr:sp macro="" textlink="">
      <xdr:nvSpPr>
        <xdr:cNvPr id="698" name="n_1aveValue【消防施設】&#10;一人当たり面積">
          <a:extLst>
            <a:ext uri="{FF2B5EF4-FFF2-40B4-BE49-F238E27FC236}">
              <a16:creationId xmlns:a16="http://schemas.microsoft.com/office/drawing/2014/main" id="{68DA1FE0-36B9-4A18-BC81-EB2E6BAFA1A2}"/>
            </a:ext>
          </a:extLst>
        </xdr:cNvPr>
        <xdr:cNvSpPr txBox="1"/>
      </xdr:nvSpPr>
      <xdr:spPr>
        <a:xfrm>
          <a:off x="21075727" y="143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99" name="n_2aveValue【消防施設】&#10;一人当たり面積">
          <a:extLst>
            <a:ext uri="{FF2B5EF4-FFF2-40B4-BE49-F238E27FC236}">
              <a16:creationId xmlns:a16="http://schemas.microsoft.com/office/drawing/2014/main" id="{71371EDA-3359-4328-BF96-9EA285B12632}"/>
            </a:ext>
          </a:extLst>
        </xdr:cNvPr>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75709</xdr:rowOff>
    </xdr:from>
    <xdr:ext cx="469744" cy="259045"/>
    <xdr:sp macro="" textlink="">
      <xdr:nvSpPr>
        <xdr:cNvPr id="700" name="n_3aveValue【消防施設】&#10;一人当たり面積">
          <a:extLst>
            <a:ext uri="{FF2B5EF4-FFF2-40B4-BE49-F238E27FC236}">
              <a16:creationId xmlns:a16="http://schemas.microsoft.com/office/drawing/2014/main" id="{A37B4ED6-5AB6-4B64-A40C-D809D1F66A44}"/>
            </a:ext>
          </a:extLst>
        </xdr:cNvPr>
        <xdr:cNvSpPr txBox="1"/>
      </xdr:nvSpPr>
      <xdr:spPr>
        <a:xfrm>
          <a:off x="193104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126764</xdr:rowOff>
    </xdr:from>
    <xdr:ext cx="469744" cy="259045"/>
    <xdr:sp macro="" textlink="">
      <xdr:nvSpPr>
        <xdr:cNvPr id="701" name="n_4aveValue【消防施設】&#10;一人当たり面積">
          <a:extLst>
            <a:ext uri="{FF2B5EF4-FFF2-40B4-BE49-F238E27FC236}">
              <a16:creationId xmlns:a16="http://schemas.microsoft.com/office/drawing/2014/main" id="{A504800C-14DB-46F1-819E-3546DE0A99E5}"/>
            </a:ext>
          </a:extLst>
        </xdr:cNvPr>
        <xdr:cNvSpPr txBox="1"/>
      </xdr:nvSpPr>
      <xdr:spPr>
        <a:xfrm>
          <a:off x="18421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136414</xdr:rowOff>
    </xdr:from>
    <xdr:ext cx="469744" cy="259045"/>
    <xdr:sp macro="" textlink="">
      <xdr:nvSpPr>
        <xdr:cNvPr id="702" name="n_3mainValue【消防施設】&#10;一人当たり面積">
          <a:extLst>
            <a:ext uri="{FF2B5EF4-FFF2-40B4-BE49-F238E27FC236}">
              <a16:creationId xmlns:a16="http://schemas.microsoft.com/office/drawing/2014/main" id="{9C07EA5B-033F-4C09-A74A-8B08D5C9864C}"/>
            </a:ext>
          </a:extLst>
        </xdr:cNvPr>
        <xdr:cNvSpPr txBox="1"/>
      </xdr:nvSpPr>
      <xdr:spPr>
        <a:xfrm>
          <a:off x="19310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136414</xdr:rowOff>
    </xdr:from>
    <xdr:ext cx="469744" cy="259045"/>
    <xdr:sp macro="" textlink="">
      <xdr:nvSpPr>
        <xdr:cNvPr id="703" name="n_4mainValue【消防施設】&#10;一人当たり面積">
          <a:extLst>
            <a:ext uri="{FF2B5EF4-FFF2-40B4-BE49-F238E27FC236}">
              <a16:creationId xmlns:a16="http://schemas.microsoft.com/office/drawing/2014/main" id="{C0E73FF4-CD63-45F2-90BE-FDF9169F8626}"/>
            </a:ext>
          </a:extLst>
        </xdr:cNvPr>
        <xdr:cNvSpPr txBox="1"/>
      </xdr:nvSpPr>
      <xdr:spPr>
        <a:xfrm>
          <a:off x="18421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FD5486E9-0179-4B85-B3D3-384E73975B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4E93854F-87E1-4AFD-9C2F-B9F51C9AD8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D55B1741-F1D6-4701-9A72-C2A91E71F2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2F94876A-9112-481A-BEAC-875D8F55A3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573D8355-94DE-4C50-80F0-B762930F59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9C7581E6-0C33-4E8F-A10E-B0D25C32F1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F6F8E211-2371-437C-A9E5-ED6D591412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A8B96817-B642-4736-BF26-72C4767D46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F9C8167F-4869-4B0F-8E5A-53937DB21F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B352592F-6652-4A52-A930-E991DAE6C3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D8221DE1-6151-4C32-9516-D295B7BDE2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90860B14-85A1-48FD-B926-FB4DC46D199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D6CE1214-B4B3-4252-9A35-031FEE443BC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73D8A085-0E1D-44C8-8BAA-D88827BFB0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DCC8CCC4-24CB-4486-A434-EC073B583F4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5EEE13D8-1AAB-4FBE-925D-8FAAE7C627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53AE3DD7-1543-427E-89C7-41C4317041F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63A91EBC-A60E-44B6-961A-284F4F78A1D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6A4D7243-17D8-4B8C-9187-2B5235241C3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7324BAE1-F320-419F-BAFA-64C24625158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E8C470E7-CD8F-4A28-B84A-BC0E534806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5DC9B1C6-7C9C-4723-A8FA-3BFE87DA104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3D96122B-2C68-4D57-BCC9-0CA06080ED6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194C2C3C-7322-4CFE-9803-4D879509B3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63D3FB03-B02C-45C5-A568-C3B4024547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C843AD72-B865-45CF-87EA-FA0B8E42DD45}"/>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庁舎】&#10;有形固定資産減価償却率最小値テキスト">
          <a:extLst>
            <a:ext uri="{FF2B5EF4-FFF2-40B4-BE49-F238E27FC236}">
              <a16:creationId xmlns:a16="http://schemas.microsoft.com/office/drawing/2014/main" id="{5A40521B-340B-465C-AD20-F0BBF6F2F3D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EC42ECCE-6305-4E00-A594-628229652EE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32" name="【庁舎】&#10;有形固定資産減価償却率最大値テキスト">
          <a:extLst>
            <a:ext uri="{FF2B5EF4-FFF2-40B4-BE49-F238E27FC236}">
              <a16:creationId xmlns:a16="http://schemas.microsoft.com/office/drawing/2014/main" id="{A0381FB4-84B6-49EF-B0D3-6D8E01097DA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33" name="直線コネクタ 732">
          <a:extLst>
            <a:ext uri="{FF2B5EF4-FFF2-40B4-BE49-F238E27FC236}">
              <a16:creationId xmlns:a16="http://schemas.microsoft.com/office/drawing/2014/main" id="{81BCBF5D-FF44-4141-A714-4500CE2E6CFA}"/>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34" name="【庁舎】&#10;有形固定資産減価償却率平均値テキスト">
          <a:extLst>
            <a:ext uri="{FF2B5EF4-FFF2-40B4-BE49-F238E27FC236}">
              <a16:creationId xmlns:a16="http://schemas.microsoft.com/office/drawing/2014/main" id="{80F58000-0629-4632-89F6-C30C2373DB34}"/>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35" name="フローチャート: 判断 734">
          <a:extLst>
            <a:ext uri="{FF2B5EF4-FFF2-40B4-BE49-F238E27FC236}">
              <a16:creationId xmlns:a16="http://schemas.microsoft.com/office/drawing/2014/main" id="{F1933B89-956C-44B0-8972-C81776CA89A7}"/>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736" name="フローチャート: 判断 735">
          <a:extLst>
            <a:ext uri="{FF2B5EF4-FFF2-40B4-BE49-F238E27FC236}">
              <a16:creationId xmlns:a16="http://schemas.microsoft.com/office/drawing/2014/main" id="{F19747D6-E3E9-4397-93B1-6FF226B4A5D2}"/>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37" name="フローチャート: 判断 736">
          <a:extLst>
            <a:ext uri="{FF2B5EF4-FFF2-40B4-BE49-F238E27FC236}">
              <a16:creationId xmlns:a16="http://schemas.microsoft.com/office/drawing/2014/main" id="{CBD8CA04-EAFC-4C7A-86A4-1856F9597143}"/>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738" name="フローチャート: 判断 737">
          <a:extLst>
            <a:ext uri="{FF2B5EF4-FFF2-40B4-BE49-F238E27FC236}">
              <a16:creationId xmlns:a16="http://schemas.microsoft.com/office/drawing/2014/main" id="{60C26447-0D4C-483C-BDA8-79B02617CDE1}"/>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739" name="フローチャート: 判断 738">
          <a:extLst>
            <a:ext uri="{FF2B5EF4-FFF2-40B4-BE49-F238E27FC236}">
              <a16:creationId xmlns:a16="http://schemas.microsoft.com/office/drawing/2014/main" id="{E8B2EB0D-3A87-4CAB-8B3B-656230C12808}"/>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0C39634-6E94-4D99-8340-9011A71002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BD3E501-6E6E-4F37-992D-42AAEB4EF5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7A83F6D-8AF1-4C9A-9893-42463BD38A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EB3D795A-0FF8-4562-9179-B1FB301850E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CE24FFF-2FA1-48F5-8A6E-A06D2154BD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45" name="楕円 744">
          <a:extLst>
            <a:ext uri="{FF2B5EF4-FFF2-40B4-BE49-F238E27FC236}">
              <a16:creationId xmlns:a16="http://schemas.microsoft.com/office/drawing/2014/main" id="{2B628BB7-84CF-4562-AA1A-868CA190C337}"/>
            </a:ext>
          </a:extLst>
        </xdr:cNvPr>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746" name="【庁舎】&#10;有形固定資産減価償却率該当値テキスト">
          <a:extLst>
            <a:ext uri="{FF2B5EF4-FFF2-40B4-BE49-F238E27FC236}">
              <a16:creationId xmlns:a16="http://schemas.microsoft.com/office/drawing/2014/main" id="{F53DABB3-9D6D-419C-BC7D-691A4D1F683D}"/>
            </a:ext>
          </a:extLst>
        </xdr:cNvPr>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747" name="楕円 746">
          <a:extLst>
            <a:ext uri="{FF2B5EF4-FFF2-40B4-BE49-F238E27FC236}">
              <a16:creationId xmlns:a16="http://schemas.microsoft.com/office/drawing/2014/main" id="{E0D5348E-EB28-4673-B81D-18BF2FB450F4}"/>
            </a:ext>
          </a:extLst>
        </xdr:cNvPr>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45176</xdr:rowOff>
    </xdr:to>
    <xdr:cxnSp macro="">
      <xdr:nvCxnSpPr>
        <xdr:cNvPr id="748" name="直線コネクタ 747">
          <a:extLst>
            <a:ext uri="{FF2B5EF4-FFF2-40B4-BE49-F238E27FC236}">
              <a16:creationId xmlns:a16="http://schemas.microsoft.com/office/drawing/2014/main" id="{80A30D27-2E6B-4714-9435-0D022046BD23}"/>
            </a:ext>
          </a:extLst>
        </xdr:cNvPr>
        <xdr:cNvCxnSpPr/>
      </xdr:nvCxnSpPr>
      <xdr:spPr>
        <a:xfrm>
          <a:off x="15481300" y="181796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87449</xdr:rowOff>
    </xdr:from>
    <xdr:to>
      <xdr:col>76</xdr:col>
      <xdr:colOff>165100</xdr:colOff>
      <xdr:row>106</xdr:row>
      <xdr:rowOff>17599</xdr:rowOff>
    </xdr:to>
    <xdr:sp macro="" textlink="">
      <xdr:nvSpPr>
        <xdr:cNvPr id="749" name="楕円 748">
          <a:extLst>
            <a:ext uri="{FF2B5EF4-FFF2-40B4-BE49-F238E27FC236}">
              <a16:creationId xmlns:a16="http://schemas.microsoft.com/office/drawing/2014/main" id="{0CEFE7A9-C1B7-49C3-A197-9748691D6E12}"/>
            </a:ext>
          </a:extLst>
        </xdr:cNvPr>
        <xdr:cNvSpPr/>
      </xdr:nvSpPr>
      <xdr:spPr>
        <a:xfrm>
          <a:off x="14541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138249</xdr:rowOff>
    </xdr:from>
    <xdr:to>
      <xdr:col>81</xdr:col>
      <xdr:colOff>50800</xdr:colOff>
      <xdr:row>106</xdr:row>
      <xdr:rowOff>5987</xdr:rowOff>
    </xdr:to>
    <xdr:cxnSp macro="">
      <xdr:nvCxnSpPr>
        <xdr:cNvPr id="750" name="直線コネクタ 749">
          <a:extLst>
            <a:ext uri="{FF2B5EF4-FFF2-40B4-BE49-F238E27FC236}">
              <a16:creationId xmlns:a16="http://schemas.microsoft.com/office/drawing/2014/main" id="{A7758BB8-AEFE-4050-9A83-97B11A3A6DE5}"/>
            </a:ext>
          </a:extLst>
        </xdr:cNvPr>
        <xdr:cNvCxnSpPr/>
      </xdr:nvCxnSpPr>
      <xdr:spPr>
        <a:xfrm>
          <a:off x="14592300" y="181404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751" name="楕円 750">
          <a:extLst>
            <a:ext uri="{FF2B5EF4-FFF2-40B4-BE49-F238E27FC236}">
              <a16:creationId xmlns:a16="http://schemas.microsoft.com/office/drawing/2014/main" id="{F104E3BE-33A9-4BEC-9037-BA0F0297C7C5}"/>
            </a:ext>
          </a:extLst>
        </xdr:cNvPr>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105</xdr:row>
      <xdr:rowOff>146413</xdr:rowOff>
    </xdr:to>
    <xdr:cxnSp macro="">
      <xdr:nvCxnSpPr>
        <xdr:cNvPr id="752" name="直線コネクタ 751">
          <a:extLst>
            <a:ext uri="{FF2B5EF4-FFF2-40B4-BE49-F238E27FC236}">
              <a16:creationId xmlns:a16="http://schemas.microsoft.com/office/drawing/2014/main" id="{A691C1DE-EBDD-4D11-AEB3-9CB9F6D02562}"/>
            </a:ext>
          </a:extLst>
        </xdr:cNvPr>
        <xdr:cNvCxnSpPr/>
      </xdr:nvCxnSpPr>
      <xdr:spPr>
        <a:xfrm flipV="1">
          <a:off x="13703300" y="181404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61323</xdr:rowOff>
    </xdr:from>
    <xdr:to>
      <xdr:col>67</xdr:col>
      <xdr:colOff>101600</xdr:colOff>
      <xdr:row>105</xdr:row>
      <xdr:rowOff>162923</xdr:rowOff>
    </xdr:to>
    <xdr:sp macro="" textlink="">
      <xdr:nvSpPr>
        <xdr:cNvPr id="753" name="楕円 752">
          <a:extLst>
            <a:ext uri="{FF2B5EF4-FFF2-40B4-BE49-F238E27FC236}">
              <a16:creationId xmlns:a16="http://schemas.microsoft.com/office/drawing/2014/main" id="{50762E49-E883-493F-9D0C-3A1EEB6777C8}"/>
            </a:ext>
          </a:extLst>
        </xdr:cNvPr>
        <xdr:cNvSpPr/>
      </xdr:nvSpPr>
      <xdr:spPr>
        <a:xfrm>
          <a:off x="12763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112123</xdr:rowOff>
    </xdr:from>
    <xdr:to>
      <xdr:col>71</xdr:col>
      <xdr:colOff>177800</xdr:colOff>
      <xdr:row>105</xdr:row>
      <xdr:rowOff>146413</xdr:rowOff>
    </xdr:to>
    <xdr:cxnSp macro="">
      <xdr:nvCxnSpPr>
        <xdr:cNvPr id="754" name="直線コネクタ 753">
          <a:extLst>
            <a:ext uri="{FF2B5EF4-FFF2-40B4-BE49-F238E27FC236}">
              <a16:creationId xmlns:a16="http://schemas.microsoft.com/office/drawing/2014/main" id="{51160D39-35B4-47B6-AF23-63F05D3C13DE}"/>
            </a:ext>
          </a:extLst>
        </xdr:cNvPr>
        <xdr:cNvCxnSpPr/>
      </xdr:nvCxnSpPr>
      <xdr:spPr>
        <a:xfrm>
          <a:off x="12814300" y="181143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755" name="n_1aveValue【庁舎】&#10;有形固定資産減価償却率">
          <a:extLst>
            <a:ext uri="{FF2B5EF4-FFF2-40B4-BE49-F238E27FC236}">
              <a16:creationId xmlns:a16="http://schemas.microsoft.com/office/drawing/2014/main" id="{C1C9A6D6-ADEE-4254-AE0A-C90264ACB533}"/>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756" name="n_2aveValue【庁舎】&#10;有形固定資産減価償却率">
          <a:extLst>
            <a:ext uri="{FF2B5EF4-FFF2-40B4-BE49-F238E27FC236}">
              <a16:creationId xmlns:a16="http://schemas.microsoft.com/office/drawing/2014/main" id="{6B1D401D-3599-4147-B751-EF54FBCC235E}"/>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757" name="n_3aveValue【庁舎】&#10;有形固定資産減価償却率">
          <a:extLst>
            <a:ext uri="{FF2B5EF4-FFF2-40B4-BE49-F238E27FC236}">
              <a16:creationId xmlns:a16="http://schemas.microsoft.com/office/drawing/2014/main" id="{BD867507-3CB5-46B5-9CA6-52D2FAE0810B}"/>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758" name="n_4aveValue【庁舎】&#10;有形固定資産減価償却率">
          <a:extLst>
            <a:ext uri="{FF2B5EF4-FFF2-40B4-BE49-F238E27FC236}">
              <a16:creationId xmlns:a16="http://schemas.microsoft.com/office/drawing/2014/main" id="{63259F4C-C1CB-40B7-B09B-C13C07EF0992}"/>
            </a:ext>
          </a:extLst>
        </xdr:cNvPr>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759" name="n_1mainValue【庁舎】&#10;有形固定資産減価償却率">
          <a:extLst>
            <a:ext uri="{FF2B5EF4-FFF2-40B4-BE49-F238E27FC236}">
              <a16:creationId xmlns:a16="http://schemas.microsoft.com/office/drawing/2014/main" id="{BA7BE756-5978-4CF3-A687-AA298D79D914}"/>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34126</xdr:rowOff>
    </xdr:from>
    <xdr:ext cx="405111" cy="259045"/>
    <xdr:sp macro="" textlink="">
      <xdr:nvSpPr>
        <xdr:cNvPr id="760" name="n_2mainValue【庁舎】&#10;有形固定資産減価償却率">
          <a:extLst>
            <a:ext uri="{FF2B5EF4-FFF2-40B4-BE49-F238E27FC236}">
              <a16:creationId xmlns:a16="http://schemas.microsoft.com/office/drawing/2014/main" id="{21B7D4D8-0F1F-4E75-8CD3-9625C7D8A072}"/>
            </a:ext>
          </a:extLst>
        </xdr:cNvPr>
        <xdr:cNvSpPr txBox="1"/>
      </xdr:nvSpPr>
      <xdr:spPr>
        <a:xfrm>
          <a:off x="14389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761" name="n_3mainValue【庁舎】&#10;有形固定資産減価償却率">
          <a:extLst>
            <a:ext uri="{FF2B5EF4-FFF2-40B4-BE49-F238E27FC236}">
              <a16:creationId xmlns:a16="http://schemas.microsoft.com/office/drawing/2014/main" id="{8676B58C-8A78-4C04-965B-1E38525ECE84}"/>
            </a:ext>
          </a:extLst>
        </xdr:cNvPr>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8000</xdr:rowOff>
    </xdr:from>
    <xdr:ext cx="405111" cy="259045"/>
    <xdr:sp macro="" textlink="">
      <xdr:nvSpPr>
        <xdr:cNvPr id="762" name="n_4mainValue【庁舎】&#10;有形固定資産減価償却率">
          <a:extLst>
            <a:ext uri="{FF2B5EF4-FFF2-40B4-BE49-F238E27FC236}">
              <a16:creationId xmlns:a16="http://schemas.microsoft.com/office/drawing/2014/main" id="{653DBCD7-CE97-4952-ADA3-290B788BA5F4}"/>
            </a:ext>
          </a:extLst>
        </xdr:cNvPr>
        <xdr:cNvSpPr txBox="1"/>
      </xdr:nvSpPr>
      <xdr:spPr>
        <a:xfrm>
          <a:off x="12611744" y="1783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254C7AA4-256B-4345-9AC4-70D113AC53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EB5E7ECC-2FD4-4B3B-9D77-2646E39A2F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BB105904-2B18-40E5-BC5C-36BF00A567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5628A68-6045-4BEE-9895-0785CF1F97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3B12A54-A3E6-45FD-B58D-05FF6B03D1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892F4F82-EE1F-4B02-A72F-EAFE30247E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2BC89CCD-2A8C-45DC-902A-D911EC956E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E3343E20-C6B2-4FB3-80C0-B380D92B7C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73EB15E7-5399-4F6C-B535-F02F631637D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893A91DC-1806-4441-8D37-A20E75DC16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BA915F15-BB88-4BCE-9B31-4EB218DB492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4C72DBD4-16CB-4D66-9BE7-0BF2F4AAED2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240CB710-0032-4070-9AC7-50B66836DB1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176B5C97-D24D-4086-886D-694675DF33D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D8552EDC-C118-4DEE-93E1-CA1CB1A055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36D92553-0646-409C-B1A5-E73ED9EA19C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C6303C5A-2C28-402B-8F84-E18CEDE6F3A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A8B6DD2E-113D-4B36-B8C9-EE7C37B3B6A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62F93663-687D-45AB-8004-254FF4AC356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5ADC130A-D6A5-4FEF-B518-6DE226CEAD7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3F2FCD1E-6848-4154-8C0B-F2B3D7D764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979501A-3EAC-4B9A-ADCD-088B95609C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C0E51F2C-0300-4452-BCCF-3476D36BCB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86" name="直線コネクタ 785">
          <a:extLst>
            <a:ext uri="{FF2B5EF4-FFF2-40B4-BE49-F238E27FC236}">
              <a16:creationId xmlns:a16="http://schemas.microsoft.com/office/drawing/2014/main" id="{50B6D36D-938D-46A6-A943-031E479115D6}"/>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87" name="【庁舎】&#10;一人当たり面積最小値テキスト">
          <a:extLst>
            <a:ext uri="{FF2B5EF4-FFF2-40B4-BE49-F238E27FC236}">
              <a16:creationId xmlns:a16="http://schemas.microsoft.com/office/drawing/2014/main" id="{2CAF4F9B-C6B7-4E7D-BCBC-02D9504309F3}"/>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88" name="直線コネクタ 787">
          <a:extLst>
            <a:ext uri="{FF2B5EF4-FFF2-40B4-BE49-F238E27FC236}">
              <a16:creationId xmlns:a16="http://schemas.microsoft.com/office/drawing/2014/main" id="{CC9093FF-A99F-4E48-B62C-A216426A9D5A}"/>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89" name="【庁舎】&#10;一人当たり面積最大値テキスト">
          <a:extLst>
            <a:ext uri="{FF2B5EF4-FFF2-40B4-BE49-F238E27FC236}">
              <a16:creationId xmlns:a16="http://schemas.microsoft.com/office/drawing/2014/main" id="{CF7B8E08-D97F-40EB-B58D-A0D9ECA403BE}"/>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90" name="直線コネクタ 789">
          <a:extLst>
            <a:ext uri="{FF2B5EF4-FFF2-40B4-BE49-F238E27FC236}">
              <a16:creationId xmlns:a16="http://schemas.microsoft.com/office/drawing/2014/main" id="{31C3115C-8A8E-461D-AE87-F7CB86A82EA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91" name="【庁舎】&#10;一人当たり面積平均値テキスト">
          <a:extLst>
            <a:ext uri="{FF2B5EF4-FFF2-40B4-BE49-F238E27FC236}">
              <a16:creationId xmlns:a16="http://schemas.microsoft.com/office/drawing/2014/main" id="{00FEB538-F79D-4CDE-9FA2-05E52BFA5BAA}"/>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92" name="フローチャート: 判断 791">
          <a:extLst>
            <a:ext uri="{FF2B5EF4-FFF2-40B4-BE49-F238E27FC236}">
              <a16:creationId xmlns:a16="http://schemas.microsoft.com/office/drawing/2014/main" id="{7663B264-FD80-4E2A-B741-77B0DF265A73}"/>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127508</xdr:rowOff>
    </xdr:from>
    <xdr:to>
      <xdr:col>112</xdr:col>
      <xdr:colOff>38100</xdr:colOff>
      <xdr:row>107</xdr:row>
      <xdr:rowOff>57658</xdr:rowOff>
    </xdr:to>
    <xdr:sp macro="" textlink="">
      <xdr:nvSpPr>
        <xdr:cNvPr id="793" name="フローチャート: 判断 792">
          <a:extLst>
            <a:ext uri="{FF2B5EF4-FFF2-40B4-BE49-F238E27FC236}">
              <a16:creationId xmlns:a16="http://schemas.microsoft.com/office/drawing/2014/main" id="{C5849CB3-DDCC-4451-9235-08EBEA2C4719}"/>
            </a:ext>
          </a:extLst>
        </xdr:cNvPr>
        <xdr:cNvSpPr/>
      </xdr:nvSpPr>
      <xdr:spPr>
        <a:xfrm>
          <a:off x="21272500" y="1830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146558</xdr:rowOff>
    </xdr:from>
    <xdr:to>
      <xdr:col>107</xdr:col>
      <xdr:colOff>101600</xdr:colOff>
      <xdr:row>107</xdr:row>
      <xdr:rowOff>76708</xdr:rowOff>
    </xdr:to>
    <xdr:sp macro="" textlink="">
      <xdr:nvSpPr>
        <xdr:cNvPr id="794" name="フローチャート: 判断 793">
          <a:extLst>
            <a:ext uri="{FF2B5EF4-FFF2-40B4-BE49-F238E27FC236}">
              <a16:creationId xmlns:a16="http://schemas.microsoft.com/office/drawing/2014/main" id="{7F4CA819-018B-47DB-8C6B-2456D6787696}"/>
            </a:ext>
          </a:extLst>
        </xdr:cNvPr>
        <xdr:cNvSpPr/>
      </xdr:nvSpPr>
      <xdr:spPr>
        <a:xfrm>
          <a:off x="20383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134747</xdr:rowOff>
    </xdr:from>
    <xdr:to>
      <xdr:col>102</xdr:col>
      <xdr:colOff>165100</xdr:colOff>
      <xdr:row>107</xdr:row>
      <xdr:rowOff>64897</xdr:rowOff>
    </xdr:to>
    <xdr:sp macro="" textlink="">
      <xdr:nvSpPr>
        <xdr:cNvPr id="795" name="フローチャート: 判断 794">
          <a:extLst>
            <a:ext uri="{FF2B5EF4-FFF2-40B4-BE49-F238E27FC236}">
              <a16:creationId xmlns:a16="http://schemas.microsoft.com/office/drawing/2014/main" id="{091D8BCF-A0A3-4FB8-A213-0016878346CE}"/>
            </a:ext>
          </a:extLst>
        </xdr:cNvPr>
        <xdr:cNvSpPr/>
      </xdr:nvSpPr>
      <xdr:spPr>
        <a:xfrm>
          <a:off x="19494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99313</xdr:rowOff>
    </xdr:from>
    <xdr:to>
      <xdr:col>98</xdr:col>
      <xdr:colOff>38100</xdr:colOff>
      <xdr:row>107</xdr:row>
      <xdr:rowOff>29463</xdr:rowOff>
    </xdr:to>
    <xdr:sp macro="" textlink="">
      <xdr:nvSpPr>
        <xdr:cNvPr id="796" name="フローチャート: 判断 795">
          <a:extLst>
            <a:ext uri="{FF2B5EF4-FFF2-40B4-BE49-F238E27FC236}">
              <a16:creationId xmlns:a16="http://schemas.microsoft.com/office/drawing/2014/main" id="{325C7623-C81A-4479-83DD-B6D2E9D887AA}"/>
            </a:ext>
          </a:extLst>
        </xdr:cNvPr>
        <xdr:cNvSpPr/>
      </xdr:nvSpPr>
      <xdr:spPr>
        <a:xfrm>
          <a:off x="18605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673AE632-DE9F-4426-BF51-097A15344B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39412D45-9BE3-4FFA-897E-24EEEBCA90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BEA7F40A-2187-4E53-8C07-29914750AD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933E8F57-4F65-4639-B672-68A4E99082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84B6C64-9EFD-4D8F-9015-96F347D8762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131699</xdr:rowOff>
    </xdr:from>
    <xdr:to>
      <xdr:col>116</xdr:col>
      <xdr:colOff>114300</xdr:colOff>
      <xdr:row>105</xdr:row>
      <xdr:rowOff>61849</xdr:rowOff>
    </xdr:to>
    <xdr:sp macro="" textlink="">
      <xdr:nvSpPr>
        <xdr:cNvPr id="802" name="楕円 801">
          <a:extLst>
            <a:ext uri="{FF2B5EF4-FFF2-40B4-BE49-F238E27FC236}">
              <a16:creationId xmlns:a16="http://schemas.microsoft.com/office/drawing/2014/main" id="{7A4FE900-E021-47C7-B13F-5747A1A3CFE8}"/>
            </a:ext>
          </a:extLst>
        </xdr:cNvPr>
        <xdr:cNvSpPr/>
      </xdr:nvSpPr>
      <xdr:spPr>
        <a:xfrm>
          <a:off x="22110700" y="179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154576</xdr:rowOff>
    </xdr:from>
    <xdr:ext cx="469744" cy="259045"/>
    <xdr:sp macro="" textlink="">
      <xdr:nvSpPr>
        <xdr:cNvPr id="803" name="【庁舎】&#10;一人当たり面積該当値テキスト">
          <a:extLst>
            <a:ext uri="{FF2B5EF4-FFF2-40B4-BE49-F238E27FC236}">
              <a16:creationId xmlns:a16="http://schemas.microsoft.com/office/drawing/2014/main" id="{919076B7-587F-4E44-85DC-D63188CB0E68}"/>
            </a:ext>
          </a:extLst>
        </xdr:cNvPr>
        <xdr:cNvSpPr txBox="1"/>
      </xdr:nvSpPr>
      <xdr:spPr>
        <a:xfrm>
          <a:off x="22199600" y="1781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134365</xdr:rowOff>
    </xdr:from>
    <xdr:to>
      <xdr:col>112</xdr:col>
      <xdr:colOff>38100</xdr:colOff>
      <xdr:row>105</xdr:row>
      <xdr:rowOff>64515</xdr:rowOff>
    </xdr:to>
    <xdr:sp macro="" textlink="">
      <xdr:nvSpPr>
        <xdr:cNvPr id="804" name="楕円 803">
          <a:extLst>
            <a:ext uri="{FF2B5EF4-FFF2-40B4-BE49-F238E27FC236}">
              <a16:creationId xmlns:a16="http://schemas.microsoft.com/office/drawing/2014/main" id="{0EA37DF0-2AC1-4EA7-B289-55D3EB48A201}"/>
            </a:ext>
          </a:extLst>
        </xdr:cNvPr>
        <xdr:cNvSpPr/>
      </xdr:nvSpPr>
      <xdr:spPr>
        <a:xfrm>
          <a:off x="21272500" y="179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11049</xdr:rowOff>
    </xdr:from>
    <xdr:to>
      <xdr:col>116</xdr:col>
      <xdr:colOff>63500</xdr:colOff>
      <xdr:row>105</xdr:row>
      <xdr:rowOff>13715</xdr:rowOff>
    </xdr:to>
    <xdr:cxnSp macro="">
      <xdr:nvCxnSpPr>
        <xdr:cNvPr id="805" name="直線コネクタ 804">
          <a:extLst>
            <a:ext uri="{FF2B5EF4-FFF2-40B4-BE49-F238E27FC236}">
              <a16:creationId xmlns:a16="http://schemas.microsoft.com/office/drawing/2014/main" id="{6ABFCCB4-FCD3-449A-8214-E4076307168D}"/>
            </a:ext>
          </a:extLst>
        </xdr:cNvPr>
        <xdr:cNvCxnSpPr/>
      </xdr:nvCxnSpPr>
      <xdr:spPr>
        <a:xfrm flipV="1">
          <a:off x="21323300" y="18013299"/>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145414</xdr:rowOff>
    </xdr:from>
    <xdr:to>
      <xdr:col>107</xdr:col>
      <xdr:colOff>101600</xdr:colOff>
      <xdr:row>105</xdr:row>
      <xdr:rowOff>75564</xdr:rowOff>
    </xdr:to>
    <xdr:sp macro="" textlink="">
      <xdr:nvSpPr>
        <xdr:cNvPr id="806" name="楕円 805">
          <a:extLst>
            <a:ext uri="{FF2B5EF4-FFF2-40B4-BE49-F238E27FC236}">
              <a16:creationId xmlns:a16="http://schemas.microsoft.com/office/drawing/2014/main" id="{448F7306-DA39-44D5-AE9E-A13E8891BA37}"/>
            </a:ext>
          </a:extLst>
        </xdr:cNvPr>
        <xdr:cNvSpPr/>
      </xdr:nvSpPr>
      <xdr:spPr>
        <a:xfrm>
          <a:off x="20383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13715</xdr:rowOff>
    </xdr:from>
    <xdr:to>
      <xdr:col>111</xdr:col>
      <xdr:colOff>177800</xdr:colOff>
      <xdr:row>105</xdr:row>
      <xdr:rowOff>24764</xdr:rowOff>
    </xdr:to>
    <xdr:cxnSp macro="">
      <xdr:nvCxnSpPr>
        <xdr:cNvPr id="807" name="直線コネクタ 806">
          <a:extLst>
            <a:ext uri="{FF2B5EF4-FFF2-40B4-BE49-F238E27FC236}">
              <a16:creationId xmlns:a16="http://schemas.microsoft.com/office/drawing/2014/main" id="{5C266E70-B139-44F6-8521-198B378F6EF0}"/>
            </a:ext>
          </a:extLst>
        </xdr:cNvPr>
        <xdr:cNvCxnSpPr/>
      </xdr:nvCxnSpPr>
      <xdr:spPr>
        <a:xfrm flipV="1">
          <a:off x="20434300" y="1801596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165988</xdr:rowOff>
    </xdr:from>
    <xdr:to>
      <xdr:col>102</xdr:col>
      <xdr:colOff>165100</xdr:colOff>
      <xdr:row>105</xdr:row>
      <xdr:rowOff>96138</xdr:rowOff>
    </xdr:to>
    <xdr:sp macro="" textlink="">
      <xdr:nvSpPr>
        <xdr:cNvPr id="808" name="楕円 807">
          <a:extLst>
            <a:ext uri="{FF2B5EF4-FFF2-40B4-BE49-F238E27FC236}">
              <a16:creationId xmlns:a16="http://schemas.microsoft.com/office/drawing/2014/main" id="{4589FC76-F311-4FEE-BAC0-B034FF4A99D2}"/>
            </a:ext>
          </a:extLst>
        </xdr:cNvPr>
        <xdr:cNvSpPr/>
      </xdr:nvSpPr>
      <xdr:spPr>
        <a:xfrm>
          <a:off x="19494500" y="179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24764</xdr:rowOff>
    </xdr:from>
    <xdr:to>
      <xdr:col>107</xdr:col>
      <xdr:colOff>50800</xdr:colOff>
      <xdr:row>105</xdr:row>
      <xdr:rowOff>45338</xdr:rowOff>
    </xdr:to>
    <xdr:cxnSp macro="">
      <xdr:nvCxnSpPr>
        <xdr:cNvPr id="809" name="直線コネクタ 808">
          <a:extLst>
            <a:ext uri="{FF2B5EF4-FFF2-40B4-BE49-F238E27FC236}">
              <a16:creationId xmlns:a16="http://schemas.microsoft.com/office/drawing/2014/main" id="{ED597D34-245D-49F0-B0D7-888FE46F400F}"/>
            </a:ext>
          </a:extLst>
        </xdr:cNvPr>
        <xdr:cNvCxnSpPr/>
      </xdr:nvCxnSpPr>
      <xdr:spPr>
        <a:xfrm flipV="1">
          <a:off x="19545300" y="180270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169418</xdr:rowOff>
    </xdr:from>
    <xdr:to>
      <xdr:col>98</xdr:col>
      <xdr:colOff>38100</xdr:colOff>
      <xdr:row>105</xdr:row>
      <xdr:rowOff>99568</xdr:rowOff>
    </xdr:to>
    <xdr:sp macro="" textlink="">
      <xdr:nvSpPr>
        <xdr:cNvPr id="810" name="楕円 809">
          <a:extLst>
            <a:ext uri="{FF2B5EF4-FFF2-40B4-BE49-F238E27FC236}">
              <a16:creationId xmlns:a16="http://schemas.microsoft.com/office/drawing/2014/main" id="{1D6D6547-74FA-40A4-A561-F900AE6A6FED}"/>
            </a:ext>
          </a:extLst>
        </xdr:cNvPr>
        <xdr:cNvSpPr/>
      </xdr:nvSpPr>
      <xdr:spPr>
        <a:xfrm>
          <a:off x="18605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45338</xdr:rowOff>
    </xdr:from>
    <xdr:to>
      <xdr:col>102</xdr:col>
      <xdr:colOff>114300</xdr:colOff>
      <xdr:row>105</xdr:row>
      <xdr:rowOff>48768</xdr:rowOff>
    </xdr:to>
    <xdr:cxnSp macro="">
      <xdr:nvCxnSpPr>
        <xdr:cNvPr id="811" name="直線コネクタ 810">
          <a:extLst>
            <a:ext uri="{FF2B5EF4-FFF2-40B4-BE49-F238E27FC236}">
              <a16:creationId xmlns:a16="http://schemas.microsoft.com/office/drawing/2014/main" id="{48214366-731A-47D2-AF02-E4884F419EE1}"/>
            </a:ext>
          </a:extLst>
        </xdr:cNvPr>
        <xdr:cNvCxnSpPr/>
      </xdr:nvCxnSpPr>
      <xdr:spPr>
        <a:xfrm flipV="1">
          <a:off x="18656300" y="1804758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48785</xdr:rowOff>
    </xdr:from>
    <xdr:ext cx="469744" cy="259045"/>
    <xdr:sp macro="" textlink="">
      <xdr:nvSpPr>
        <xdr:cNvPr id="812" name="n_1aveValue【庁舎】&#10;一人当たり面積">
          <a:extLst>
            <a:ext uri="{FF2B5EF4-FFF2-40B4-BE49-F238E27FC236}">
              <a16:creationId xmlns:a16="http://schemas.microsoft.com/office/drawing/2014/main" id="{905D92D2-3878-4D92-97E4-C4F11BFA6B2E}"/>
            </a:ext>
          </a:extLst>
        </xdr:cNvPr>
        <xdr:cNvSpPr txBox="1"/>
      </xdr:nvSpPr>
      <xdr:spPr>
        <a:xfrm>
          <a:off x="21075727" y="183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67835</xdr:rowOff>
    </xdr:from>
    <xdr:ext cx="469744" cy="259045"/>
    <xdr:sp macro="" textlink="">
      <xdr:nvSpPr>
        <xdr:cNvPr id="813" name="n_2aveValue【庁舎】&#10;一人当たり面積">
          <a:extLst>
            <a:ext uri="{FF2B5EF4-FFF2-40B4-BE49-F238E27FC236}">
              <a16:creationId xmlns:a16="http://schemas.microsoft.com/office/drawing/2014/main" id="{BB7E0A93-FC59-4299-982C-1754C011DEB5}"/>
            </a:ext>
          </a:extLst>
        </xdr:cNvPr>
        <xdr:cNvSpPr txBox="1"/>
      </xdr:nvSpPr>
      <xdr:spPr>
        <a:xfrm>
          <a:off x="20199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56024</xdr:rowOff>
    </xdr:from>
    <xdr:ext cx="469744" cy="259045"/>
    <xdr:sp macro="" textlink="">
      <xdr:nvSpPr>
        <xdr:cNvPr id="814" name="n_3aveValue【庁舎】&#10;一人当たり面積">
          <a:extLst>
            <a:ext uri="{FF2B5EF4-FFF2-40B4-BE49-F238E27FC236}">
              <a16:creationId xmlns:a16="http://schemas.microsoft.com/office/drawing/2014/main" id="{83155FDA-8FCF-4B5D-A98E-F59E56AAC1D5}"/>
            </a:ext>
          </a:extLst>
        </xdr:cNvPr>
        <xdr:cNvSpPr txBox="1"/>
      </xdr:nvSpPr>
      <xdr:spPr>
        <a:xfrm>
          <a:off x="193104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20590</xdr:rowOff>
    </xdr:from>
    <xdr:ext cx="469744" cy="259045"/>
    <xdr:sp macro="" textlink="">
      <xdr:nvSpPr>
        <xdr:cNvPr id="815" name="n_4aveValue【庁舎】&#10;一人当たり面積">
          <a:extLst>
            <a:ext uri="{FF2B5EF4-FFF2-40B4-BE49-F238E27FC236}">
              <a16:creationId xmlns:a16="http://schemas.microsoft.com/office/drawing/2014/main" id="{FBD89C09-8D3C-4FE7-BDF9-B85439EA9EE3}"/>
            </a:ext>
          </a:extLst>
        </xdr:cNvPr>
        <xdr:cNvSpPr txBox="1"/>
      </xdr:nvSpPr>
      <xdr:spPr>
        <a:xfrm>
          <a:off x="18421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81042</xdr:rowOff>
    </xdr:from>
    <xdr:ext cx="469744" cy="259045"/>
    <xdr:sp macro="" textlink="">
      <xdr:nvSpPr>
        <xdr:cNvPr id="816" name="n_1mainValue【庁舎】&#10;一人当たり面積">
          <a:extLst>
            <a:ext uri="{FF2B5EF4-FFF2-40B4-BE49-F238E27FC236}">
              <a16:creationId xmlns:a16="http://schemas.microsoft.com/office/drawing/2014/main" id="{1126E658-AE4C-4E75-AA3F-999745E980A7}"/>
            </a:ext>
          </a:extLst>
        </xdr:cNvPr>
        <xdr:cNvSpPr txBox="1"/>
      </xdr:nvSpPr>
      <xdr:spPr>
        <a:xfrm>
          <a:off x="21075727" y="177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92091</xdr:rowOff>
    </xdr:from>
    <xdr:ext cx="469744" cy="259045"/>
    <xdr:sp macro="" textlink="">
      <xdr:nvSpPr>
        <xdr:cNvPr id="817" name="n_2mainValue【庁舎】&#10;一人当たり面積">
          <a:extLst>
            <a:ext uri="{FF2B5EF4-FFF2-40B4-BE49-F238E27FC236}">
              <a16:creationId xmlns:a16="http://schemas.microsoft.com/office/drawing/2014/main" id="{365320F2-5380-4781-8BE4-5DB5A752CA66}"/>
            </a:ext>
          </a:extLst>
        </xdr:cNvPr>
        <xdr:cNvSpPr txBox="1"/>
      </xdr:nvSpPr>
      <xdr:spPr>
        <a:xfrm>
          <a:off x="20199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112665</xdr:rowOff>
    </xdr:from>
    <xdr:ext cx="469744" cy="259045"/>
    <xdr:sp macro="" textlink="">
      <xdr:nvSpPr>
        <xdr:cNvPr id="818" name="n_3mainValue【庁舎】&#10;一人当たり面積">
          <a:extLst>
            <a:ext uri="{FF2B5EF4-FFF2-40B4-BE49-F238E27FC236}">
              <a16:creationId xmlns:a16="http://schemas.microsoft.com/office/drawing/2014/main" id="{455073EA-816B-4148-BEFF-3F5552228073}"/>
            </a:ext>
          </a:extLst>
        </xdr:cNvPr>
        <xdr:cNvSpPr txBox="1"/>
      </xdr:nvSpPr>
      <xdr:spPr>
        <a:xfrm>
          <a:off x="19310427" y="1777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116095</xdr:rowOff>
    </xdr:from>
    <xdr:ext cx="469744" cy="259045"/>
    <xdr:sp macro="" textlink="">
      <xdr:nvSpPr>
        <xdr:cNvPr id="819" name="n_4mainValue【庁舎】&#10;一人当たり面積">
          <a:extLst>
            <a:ext uri="{FF2B5EF4-FFF2-40B4-BE49-F238E27FC236}">
              <a16:creationId xmlns:a16="http://schemas.microsoft.com/office/drawing/2014/main" id="{E677CB28-0A2F-4365-80E2-E6F8D46853A1}"/>
            </a:ext>
          </a:extLst>
        </xdr:cNvPr>
        <xdr:cNvSpPr txBox="1"/>
      </xdr:nvSpPr>
      <xdr:spPr>
        <a:xfrm>
          <a:off x="184214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BEAAA905-8B97-4AB5-8C38-49DC9FD47E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931D455A-9D5C-4A38-A2F6-421EB012A35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B9C1225F-3427-42EA-97C7-26CB0A4A43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各施設の有形固定資産減価償却率は全体的に類似団体内平均値に対し低い値となっている。しかし、体育館・プール施設については</a:t>
          </a:r>
          <a:r>
            <a:rPr kumimoji="1" lang="en-US" altLang="ja-JP" sz="1100">
              <a:solidFill>
                <a:schemeClr val="dk1"/>
              </a:solidFill>
              <a:effectLst/>
              <a:latin typeface="+mn-lt"/>
              <a:ea typeface="+mn-ea"/>
              <a:cs typeface="+mn-cs"/>
            </a:rPr>
            <a:t>80.1</a:t>
          </a:r>
          <a:r>
            <a:rPr kumimoji="1" lang="ja-JP" altLang="ja-JP" sz="1100">
              <a:solidFill>
                <a:schemeClr val="dk1"/>
              </a:solidFill>
              <a:effectLst/>
              <a:latin typeface="+mn-lt"/>
              <a:ea typeface="+mn-ea"/>
              <a:cs typeface="+mn-cs"/>
            </a:rPr>
            <a:t>となっているため今後は更新等を検討しなければならない。また、その施設の検討にあたっては、一人当たりの面積が類似団体内平均値より高い値を示していることから、将来の人口動態等を踏まえ適正規模、配置を考慮したものに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同指数となっている。依然として類似団体平均値を下回っている。人口減少に伴う過疎化や少子高齢化、労働人口の減少により、税収の減少など自主財源が乏しい財政構造となっている。村内に中心となる基幹産業がないことも財政基盤が弱い要因と考える。今後は事務事業の見直しをと経費の抑制による歳出の削減を図るとともに、滞納整理など税収や財産収入の徴収率を向上に努めることで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147865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前年から</a:t>
          </a:r>
          <a:r>
            <a:rPr kumimoji="1" lang="en-US" altLang="ja-JP" sz="1100" b="0" i="0" baseline="0">
              <a:solidFill>
                <a:schemeClr val="dk1"/>
              </a:solidFill>
              <a:effectLst/>
              <a:latin typeface="+mn-lt"/>
              <a:ea typeface="+mn-ea"/>
              <a:cs typeface="+mn-cs"/>
            </a:rPr>
            <a:t>4.32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してはいる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類似団体平均値</a:t>
          </a:r>
          <a:r>
            <a:rPr kumimoji="1" lang="ja-JP" altLang="en-US" sz="1100" b="0" i="0" baseline="0">
              <a:solidFill>
                <a:schemeClr val="dk1"/>
              </a:solidFill>
              <a:effectLst/>
              <a:latin typeface="+mn-lt"/>
              <a:ea typeface="+mn-ea"/>
              <a:cs typeface="+mn-cs"/>
            </a:rPr>
            <a:t>も</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下回って</a:t>
          </a:r>
          <a:r>
            <a:rPr kumimoji="1" lang="ja-JP" altLang="ja-JP" sz="1100" b="0" i="0" baseline="0">
              <a:solidFill>
                <a:schemeClr val="dk1"/>
              </a:solidFill>
              <a:effectLst/>
              <a:latin typeface="+mn-lt"/>
              <a:ea typeface="+mn-ea"/>
              <a:cs typeface="+mn-cs"/>
            </a:rPr>
            <a:t>いる。しかし、</a:t>
          </a:r>
          <a:r>
            <a:rPr kumimoji="1" lang="ja-JP" altLang="en-US" sz="1100" b="0" i="0" baseline="0">
              <a:solidFill>
                <a:schemeClr val="dk1"/>
              </a:solidFill>
              <a:effectLst/>
              <a:latin typeface="+mn-lt"/>
              <a:ea typeface="+mn-ea"/>
              <a:cs typeface="+mn-cs"/>
            </a:rPr>
            <a:t>公債費が大型事業建設に伴い増発行したことにより増加している。公債費が</a:t>
          </a:r>
          <a:r>
            <a:rPr kumimoji="1" lang="en-US" altLang="ja-JP" sz="1100" b="0" i="0" baseline="0">
              <a:solidFill>
                <a:schemeClr val="dk1"/>
              </a:solidFill>
              <a:effectLst/>
              <a:latin typeface="+mn-lt"/>
              <a:ea typeface="+mn-ea"/>
              <a:cs typeface="+mn-cs"/>
            </a:rPr>
            <a:t>17.7</a:t>
          </a:r>
          <a:r>
            <a:rPr kumimoji="1" lang="ja-JP" altLang="en-US" sz="1100" b="0" i="0" baseline="0">
              <a:solidFill>
                <a:schemeClr val="dk1"/>
              </a:solidFill>
              <a:effectLst/>
              <a:latin typeface="+mn-lt"/>
              <a:ea typeface="+mn-ea"/>
              <a:cs typeface="+mn-cs"/>
            </a:rPr>
            <a:t>％と高い水準にあるため新発債等の抑制に努める。</a:t>
          </a:r>
          <a:r>
            <a:rPr kumimoji="1" lang="ja-JP" altLang="ja-JP" sz="1100" b="0" i="0" baseline="0">
              <a:solidFill>
                <a:schemeClr val="dk1"/>
              </a:solidFill>
              <a:effectLst/>
              <a:latin typeface="+mn-lt"/>
              <a:ea typeface="+mn-ea"/>
              <a:cs typeface="+mn-cs"/>
            </a:rPr>
            <a:t>今後も継続した事務事業の見直し等義務的経費の削減に努め</a:t>
          </a:r>
          <a:r>
            <a:rPr kumimoji="1" lang="ja-JP" altLang="en-US" sz="1100" b="0" i="0" baseline="0">
              <a:solidFill>
                <a:schemeClr val="dk1"/>
              </a:solidFill>
              <a:effectLst/>
              <a:latin typeface="+mn-lt"/>
              <a:ea typeface="+mn-ea"/>
              <a:cs typeface="+mn-cs"/>
            </a:rPr>
            <a:t>現在の水準を維持する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53975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82394"/>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553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98213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472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45931</xdr:rowOff>
    </xdr:from>
    <xdr:to>
      <xdr:col>11</xdr:col>
      <xdr:colOff>31750</xdr:colOff>
      <xdr:row>64</xdr:row>
      <xdr:rowOff>23283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4728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106908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人件費、物件費及び維持補修費の合計額の人口１人当たりの金額が</a:t>
          </a:r>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72,318</a:t>
          </a:r>
          <a:r>
            <a:rPr kumimoji="1" lang="ja-JP" altLang="ja-JP" sz="1100">
              <a:solidFill>
                <a:schemeClr val="dk1"/>
              </a:solidFill>
              <a:effectLst/>
              <a:latin typeface="+mn-lt"/>
              <a:ea typeface="+mn-ea"/>
              <a:cs typeface="+mn-cs"/>
            </a:rPr>
            <a:t>円増加した。依然として類似団体平均を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a:t>
          </a:r>
          <a:r>
            <a:rPr kumimoji="1" lang="ja-JP" altLang="en-US" sz="1100">
              <a:solidFill>
                <a:schemeClr val="dk1"/>
              </a:solidFill>
              <a:effectLst/>
              <a:latin typeface="+mn-lt"/>
              <a:ea typeface="+mn-ea"/>
              <a:cs typeface="+mn-cs"/>
            </a:rPr>
            <a:t>近く</a:t>
          </a:r>
          <a:r>
            <a:rPr kumimoji="1" lang="ja-JP" altLang="ja-JP" sz="1100">
              <a:solidFill>
                <a:schemeClr val="dk1"/>
              </a:solidFill>
              <a:effectLst/>
              <a:latin typeface="+mn-lt"/>
              <a:ea typeface="+mn-ea"/>
              <a:cs typeface="+mn-cs"/>
            </a:rPr>
            <a:t>上回っている。物件費においては、ごみ処理施設や保育所などの公共施設に係る維持管理等の運営費用などが要因である。民間でも実施可能なものについては積極的に活用を図り、コスト削減に努める。また、人件費においては、職員の年齢構成に偏りがあるため、今後、退職による新規職員の補充については定員管理を含め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167841</xdr:rowOff>
    </xdr:from>
    <xdr:to>
      <xdr:col>23</xdr:col>
      <xdr:colOff>133350</xdr:colOff>
      <xdr:row>84</xdr:row>
      <xdr:rowOff>79488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98191"/>
          <a:ext cx="8382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141415</xdr:rowOff>
    </xdr:from>
    <xdr:to>
      <xdr:col>19</xdr:col>
      <xdr:colOff>133350</xdr:colOff>
      <xdr:row>83</xdr:row>
      <xdr:rowOff>167841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71765"/>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113001</xdr:rowOff>
    </xdr:from>
    <xdr:to>
      <xdr:col>19</xdr:col>
      <xdr:colOff>184150</xdr:colOff>
      <xdr:row>81</xdr:row>
      <xdr:rowOff>43151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53328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59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90132</xdr:rowOff>
    </xdr:from>
    <xdr:to>
      <xdr:col>15</xdr:col>
      <xdr:colOff>82550</xdr:colOff>
      <xdr:row>83</xdr:row>
      <xdr:rowOff>141415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20482"/>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55443</xdr:rowOff>
    </xdr:from>
    <xdr:to>
      <xdr:col>15</xdr:col>
      <xdr:colOff>133350</xdr:colOff>
      <xdr:row>80</xdr:row>
      <xdr:rowOff>157043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167220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90132</xdr:rowOff>
    </xdr:from>
    <xdr:to>
      <xdr:col>11</xdr:col>
      <xdr:colOff>31750</xdr:colOff>
      <xdr:row>83</xdr:row>
      <xdr:rowOff>127296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320482"/>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54727</xdr:rowOff>
    </xdr:from>
    <xdr:to>
      <xdr:col>11</xdr:col>
      <xdr:colOff>82550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39421</xdr:rowOff>
    </xdr:from>
    <xdr:to>
      <xdr:col>7</xdr:col>
      <xdr:colOff>31750</xdr:colOff>
      <xdr:row>80</xdr:row>
      <xdr:rowOff>141021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7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151198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28688</xdr:rowOff>
    </xdr:from>
    <xdr:to>
      <xdr:col>23</xdr:col>
      <xdr:colOff>184150</xdr:colOff>
      <xdr:row>84</xdr:row>
      <xdr:rowOff>130288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0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117041</xdr:rowOff>
    </xdr:from>
    <xdr:to>
      <xdr:col>19</xdr:col>
      <xdr:colOff>184150</xdr:colOff>
      <xdr:row>84</xdr:row>
      <xdr:rowOff>47191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31968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3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90615</xdr:rowOff>
    </xdr:from>
    <xdr:to>
      <xdr:col>15</xdr:col>
      <xdr:colOff>133350</xdr:colOff>
      <xdr:row>84</xdr:row>
      <xdr:rowOff>20765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0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39332</xdr:rowOff>
    </xdr:from>
    <xdr:to>
      <xdr:col>11</xdr:col>
      <xdr:colOff>82550</xdr:colOff>
      <xdr:row>83</xdr:row>
      <xdr:rowOff>140932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125709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5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76496</xdr:rowOff>
    </xdr:from>
    <xdr:to>
      <xdr:col>7</xdr:col>
      <xdr:colOff>31750</xdr:colOff>
      <xdr:row>84</xdr:row>
      <xdr:rowOff>6646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3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162873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9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類以団体平均より下回っている。</a:t>
          </a:r>
          <a:r>
            <a:rPr kumimoji="1" lang="ja-JP" altLang="ja-JP" sz="1100" b="0" i="0" baseline="0">
              <a:solidFill>
                <a:schemeClr val="dk1"/>
              </a:solidFill>
              <a:effectLst/>
              <a:latin typeface="+mn-lt"/>
              <a:ea typeface="+mn-ea"/>
              <a:cs typeface="+mn-cs"/>
            </a:rPr>
            <a:t>前年度と比較し</a:t>
          </a:r>
          <a:r>
            <a:rPr kumimoji="1" lang="ja-JP" altLang="en-US" sz="1100" b="0" i="0" baseline="0">
              <a:solidFill>
                <a:schemeClr val="dk1"/>
              </a:solidFill>
              <a:effectLst/>
              <a:latin typeface="+mn-lt"/>
              <a:ea typeface="+mn-ea"/>
              <a:cs typeface="+mn-cs"/>
            </a:rPr>
            <a:t>も同等である</a:t>
          </a:r>
          <a:r>
            <a:rPr kumimoji="1" lang="ja-JP" altLang="ja-JP" sz="1100" b="0" i="0" baseline="0">
              <a:solidFill>
                <a:schemeClr val="dk1"/>
              </a:solidFill>
              <a:effectLst/>
              <a:latin typeface="+mn-lt"/>
              <a:ea typeface="+mn-ea"/>
              <a:cs typeface="+mn-cs"/>
            </a:rPr>
            <a:t>。今後も継続的に給与の適正化に努める。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43814</xdr:rowOff>
    </xdr:from>
    <xdr:to>
      <xdr:col>81</xdr:col>
      <xdr:colOff>44450</xdr:colOff>
      <xdr:row>85</xdr:row>
      <xdr:rowOff>43814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17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43814</xdr:rowOff>
    </xdr:from>
    <xdr:to>
      <xdr:col>77</xdr:col>
      <xdr:colOff>44450</xdr:colOff>
      <xdr:row>85</xdr:row>
      <xdr:rowOff>49848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170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148907</xdr:rowOff>
    </xdr:from>
    <xdr:to>
      <xdr:col>72</xdr:col>
      <xdr:colOff>203200</xdr:colOff>
      <xdr:row>85</xdr:row>
      <xdr:rowOff>49848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5070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94614</xdr:rowOff>
    </xdr:from>
    <xdr:to>
      <xdr:col>68</xdr:col>
      <xdr:colOff>152400</xdr:colOff>
      <xdr:row>84</xdr:row>
      <xdr:rowOff>148907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9641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164464</xdr:rowOff>
    </xdr:from>
    <xdr:to>
      <xdr:col>81</xdr:col>
      <xdr:colOff>95250</xdr:colOff>
      <xdr:row>85</xdr:row>
      <xdr:rowOff>94614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9541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164464</xdr:rowOff>
    </xdr:from>
    <xdr:to>
      <xdr:col>77</xdr:col>
      <xdr:colOff>95250</xdr:colOff>
      <xdr:row>85</xdr:row>
      <xdr:rowOff>94614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104791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3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170498</xdr:rowOff>
    </xdr:from>
    <xdr:to>
      <xdr:col>73</xdr:col>
      <xdr:colOff>44450</xdr:colOff>
      <xdr:row>85</xdr:row>
      <xdr:rowOff>100648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110825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98107</xdr:rowOff>
    </xdr:from>
    <xdr:to>
      <xdr:col>68</xdr:col>
      <xdr:colOff>203200</xdr:colOff>
      <xdr:row>85</xdr:row>
      <xdr:rowOff>28257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38434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43814</xdr:rowOff>
    </xdr:from>
    <xdr:to>
      <xdr:col>64</xdr:col>
      <xdr:colOff>152400</xdr:colOff>
      <xdr:row>84</xdr:row>
      <xdr:rowOff>145414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155591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0.17</a:t>
          </a:r>
          <a:r>
            <a:rPr kumimoji="1" lang="ja-JP" altLang="ja-JP" sz="1100" b="0" i="0" baseline="0">
              <a:solidFill>
                <a:schemeClr val="dk1"/>
              </a:solidFill>
              <a:effectLst/>
              <a:latin typeface="+mn-lt"/>
              <a:ea typeface="+mn-ea"/>
              <a:cs typeface="+mn-cs"/>
            </a:rPr>
            <a:t>人</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離島・過疎地域離島・過疎地域という特殊地域においても、他団体と変わらない充実した住民サービスを確保するため、類似団体を上回る職員数で推移している。今後の財政状況も考慮し、事務事業の見直し等によ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40060</xdr:rowOff>
    </xdr:from>
    <xdr:to>
      <xdr:col>81</xdr:col>
      <xdr:colOff>44450</xdr:colOff>
      <xdr:row>64</xdr:row>
      <xdr:rowOff>45920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12860"/>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40060</xdr:rowOff>
    </xdr:from>
    <xdr:to>
      <xdr:col>77</xdr:col>
      <xdr:colOff>44450</xdr:colOff>
      <xdr:row>64</xdr:row>
      <xdr:rowOff>43852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1012860"/>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119507</xdr:rowOff>
    </xdr:from>
    <xdr:to>
      <xdr:col>77</xdr:col>
      <xdr:colOff>95250</xdr:colOff>
      <xdr:row>60</xdr:row>
      <xdr:rowOff>49657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54664</xdr:rowOff>
    </xdr:from>
    <xdr:to>
      <xdr:col>72</xdr:col>
      <xdr:colOff>203200</xdr:colOff>
      <xdr:row>64</xdr:row>
      <xdr:rowOff>43852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56014"/>
          <a:ext cx="889000" cy="1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97790</xdr:rowOff>
    </xdr:from>
    <xdr:to>
      <xdr:col>73</xdr:col>
      <xdr:colOff>44450</xdr:colOff>
      <xdr:row>60</xdr:row>
      <xdr:rowOff>27940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54664</xdr:rowOff>
    </xdr:from>
    <xdr:to>
      <xdr:col>68</xdr:col>
      <xdr:colOff>152400</xdr:colOff>
      <xdr:row>63</xdr:row>
      <xdr:rowOff>102580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856014"/>
          <a:ext cx="889000" cy="4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86759</xdr:rowOff>
    </xdr:from>
    <xdr:to>
      <xdr:col>68</xdr:col>
      <xdr:colOff>203200</xdr:colOff>
      <xdr:row>60</xdr:row>
      <xdr:rowOff>16909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72971</xdr:rowOff>
    </xdr:from>
    <xdr:to>
      <xdr:col>64</xdr:col>
      <xdr:colOff>152400</xdr:colOff>
      <xdr:row>60</xdr:row>
      <xdr:rowOff>3121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18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13298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9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166570</xdr:rowOff>
    </xdr:from>
    <xdr:to>
      <xdr:col>81</xdr:col>
      <xdr:colOff>95250</xdr:colOff>
      <xdr:row>64</xdr:row>
      <xdr:rowOff>96720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138647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160710</xdr:rowOff>
    </xdr:from>
    <xdr:to>
      <xdr:col>77</xdr:col>
      <xdr:colOff>95250</xdr:colOff>
      <xdr:row>64</xdr:row>
      <xdr:rowOff>90860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75637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48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164502</xdr:rowOff>
    </xdr:from>
    <xdr:to>
      <xdr:col>73</xdr:col>
      <xdr:colOff>44450</xdr:colOff>
      <xdr:row>64</xdr:row>
      <xdr:rowOff>94652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9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79429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5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3864</xdr:rowOff>
    </xdr:from>
    <xdr:to>
      <xdr:col>68</xdr:col>
      <xdr:colOff>203200</xdr:colOff>
      <xdr:row>63</xdr:row>
      <xdr:rowOff>105464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90241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9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51780</xdr:rowOff>
    </xdr:from>
    <xdr:to>
      <xdr:col>64</xdr:col>
      <xdr:colOff>152400</xdr:colOff>
      <xdr:row>63</xdr:row>
      <xdr:rowOff>153380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138157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93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実質公債比率については、対前年度比で</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ポイント改善され、類似団体平均値と比較しても低い数値となっている。しかし、据え置き期間で公債費が底を打ったための値であり今後は普通建設事業に係る地方債の償還が発生していく見込みのため、実質公債比率の上昇に留意する必要がある。今後は予定している普通建設事業の見直しを図り、起債依存型の事業実施の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30480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563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8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159173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5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100330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1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値及び沖縄平均値と比較しても高い値となっている。それは、大規模な建設事業の実施に伴う地方債の発行によるものである。また、今後は施設の老朽化に伴う改築等も見込まれることから、事業実施の適正化を図り、財政健全化に努める。</a:t>
          </a:r>
          <a:r>
            <a:rPr kumimoji="1" lang="ja-JP" altLang="en-US" sz="1100">
              <a:solidFill>
                <a:schemeClr val="dk1"/>
              </a:solidFill>
              <a:effectLst/>
              <a:latin typeface="+mn-lt"/>
              <a:ea typeface="+mn-ea"/>
              <a:cs typeface="+mn-cs"/>
            </a:rPr>
            <a:t>新規事業の実施等についても総点検を図る。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90221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896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62298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31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90221</xdr:rowOff>
    </xdr:from>
    <xdr:to>
      <xdr:col>81</xdr:col>
      <xdr:colOff>133350</xdr:colOff>
      <xdr:row>19</xdr:row>
      <xdr:rowOff>90221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3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90221</xdr:rowOff>
    </xdr:from>
    <xdr:to>
      <xdr:col>81</xdr:col>
      <xdr:colOff>44450</xdr:colOff>
      <xdr:row>20</xdr:row>
      <xdr:rowOff>50038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47771"/>
          <a:ext cx="8382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161290</xdr:rowOff>
    </xdr:from>
    <xdr:to>
      <xdr:col>77</xdr:col>
      <xdr:colOff>44450</xdr:colOff>
      <xdr:row>20</xdr:row>
      <xdr:rowOff>50038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24739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39319</xdr:rowOff>
    </xdr:from>
    <xdr:to>
      <xdr:col>72</xdr:col>
      <xdr:colOff>203200</xdr:colOff>
      <xdr:row>18</xdr:row>
      <xdr:rowOff>161290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953969"/>
          <a:ext cx="889000" cy="2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39319</xdr:rowOff>
    </xdr:from>
    <xdr:to>
      <xdr:col>68</xdr:col>
      <xdr:colOff>152400</xdr:colOff>
      <xdr:row>23</xdr:row>
      <xdr:rowOff>5740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53969"/>
          <a:ext cx="889000" cy="9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39421</xdr:rowOff>
    </xdr:from>
    <xdr:to>
      <xdr:col>81</xdr:col>
      <xdr:colOff>95250</xdr:colOff>
      <xdr:row>19</xdr:row>
      <xdr:rowOff>141021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106748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9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170688</xdr:rowOff>
    </xdr:from>
    <xdr:to>
      <xdr:col>77</xdr:col>
      <xdr:colOff>95250</xdr:colOff>
      <xdr:row>20</xdr:row>
      <xdr:rowOff>100838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85615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51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110490</xdr:rowOff>
    </xdr:from>
    <xdr:to>
      <xdr:col>73</xdr:col>
      <xdr:colOff>44450</xdr:colOff>
      <xdr:row>19</xdr:row>
      <xdr:rowOff>40640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25417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159969</xdr:rowOff>
    </xdr:from>
    <xdr:to>
      <xdr:col>68</xdr:col>
      <xdr:colOff>203200</xdr:colOff>
      <xdr:row>17</xdr:row>
      <xdr:rowOff>90119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74896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8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126390</xdr:rowOff>
    </xdr:from>
    <xdr:to>
      <xdr:col>64</xdr:col>
      <xdr:colOff>152400</xdr:colOff>
      <xdr:row>23</xdr:row>
      <xdr:rowOff>56540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41317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98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人件費にかかる経常経費は、人口千人当たり職員数が類似団体と比較して</a:t>
          </a:r>
          <a:r>
            <a:rPr kumimoji="1" lang="ja-JP" altLang="en-US" sz="1100" b="0" i="0" baseline="0">
              <a:solidFill>
                <a:schemeClr val="dk1"/>
              </a:solidFill>
              <a:effectLst/>
              <a:latin typeface="+mn-lt"/>
              <a:ea typeface="+mn-ea"/>
              <a:cs typeface="+mn-cs"/>
            </a:rPr>
            <a:t>高い水準にある。これは、塵芥処理業務、保育所、堆肥センター等の施設運営を直営で行っているために職員数が類委団体平均と比較して多い</a:t>
          </a:r>
          <a:r>
            <a:rPr kumimoji="1" lang="ja-JP" altLang="ja-JP" sz="1100" b="0" i="0" baseline="0">
              <a:solidFill>
                <a:schemeClr val="dk1"/>
              </a:solidFill>
              <a:effectLst/>
              <a:latin typeface="+mn-lt"/>
              <a:ea typeface="+mn-ea"/>
              <a:cs typeface="+mn-cs"/>
            </a:rPr>
            <a:t>と、職員の年齢構成に偏りがあるなどの要因により高くなっている。臨時職員数や事務事業の見直しにより適正な定員管理に努め</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40</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4326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49276</xdr:rowOff>
    </xdr:from>
    <xdr:to>
      <xdr:col>19</xdr:col>
      <xdr:colOff>187325</xdr:colOff>
      <xdr:row>40</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907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xdr:rowOff>
    </xdr:from>
    <xdr:to>
      <xdr:col>15</xdr:col>
      <xdr:colOff>98425</xdr:colOff>
      <xdr:row>40</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61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147574</xdr:rowOff>
    </xdr:from>
    <xdr:to>
      <xdr:col>11</xdr:col>
      <xdr:colOff>9525</xdr:colOff>
      <xdr:row>40</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34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80772</xdr:rowOff>
    </xdr:from>
    <xdr:to>
      <xdr:col>20</xdr:col>
      <xdr:colOff>38100</xdr:colOff>
      <xdr:row>41</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167149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169926</xdr:rowOff>
    </xdr:from>
    <xdr:to>
      <xdr:col>15</xdr:col>
      <xdr:colOff>149225</xdr:colOff>
      <xdr:row>40</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124206</xdr:rowOff>
    </xdr:from>
    <xdr:to>
      <xdr:col>11</xdr:col>
      <xdr:colOff>60325</xdr:colOff>
      <xdr:row>40</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96774</xdr:rowOff>
    </xdr:from>
    <xdr:to>
      <xdr:col>6</xdr:col>
      <xdr:colOff>171450</xdr:colOff>
      <xdr:row>40</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ポイント減少している。</a:t>
          </a:r>
          <a:r>
            <a:rPr kumimoji="1" lang="ja-JP" altLang="en-US" sz="1100" b="0" i="0" baseline="0">
              <a:solidFill>
                <a:schemeClr val="dk1"/>
              </a:solidFill>
              <a:effectLst/>
              <a:latin typeface="+mn-lt"/>
              <a:ea typeface="+mn-ea"/>
              <a:cs typeface="+mn-cs"/>
            </a:rPr>
            <a:t>沖縄県平均及び</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平均をっている下回ってる</a:t>
          </a:r>
          <a:r>
            <a:rPr kumimoji="1" lang="ja-JP" altLang="ja-JP" sz="1100" b="0" i="0" baseline="0">
              <a:solidFill>
                <a:schemeClr val="dk1"/>
              </a:solidFill>
              <a:effectLst/>
              <a:latin typeface="+mn-lt"/>
              <a:ea typeface="+mn-ea"/>
              <a:cs typeface="+mn-cs"/>
            </a:rPr>
            <a:t>数値であ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今後とも経費削減に向けた取組を強化する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3819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707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5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75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ポイント減少している。類似団体と比較すると</a:t>
          </a:r>
          <a:r>
            <a:rPr kumimoji="1" lang="ja-JP" altLang="en-US" sz="1100" b="0" i="0" baseline="0">
              <a:solidFill>
                <a:schemeClr val="dk1"/>
              </a:solidFill>
              <a:effectLst/>
              <a:latin typeface="+mn-lt"/>
              <a:ea typeface="+mn-ea"/>
              <a:cs typeface="+mn-cs"/>
            </a:rPr>
            <a:t>最上位の</a:t>
          </a:r>
          <a:r>
            <a:rPr kumimoji="1" lang="ja-JP" altLang="ja-JP" sz="1100" b="0" i="0" baseline="0">
              <a:solidFill>
                <a:schemeClr val="dk1"/>
              </a:solidFill>
              <a:effectLst/>
              <a:latin typeface="+mn-lt"/>
              <a:ea typeface="+mn-ea"/>
              <a:cs typeface="+mn-cs"/>
            </a:rPr>
            <a:t>数値となっている。人口減と合わせた対象者の減による。少子高齢化及び人口減少は年々深刻化しており、社会保障支援費の増大は避けられないことから、今後は社会福祉全体の動向に注視し、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53</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026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40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05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59872</xdr:rowOff>
    </xdr:from>
    <xdr:to>
      <xdr:col>24</xdr:col>
      <xdr:colOff>76200</xdr:colOff>
      <xdr:row>52</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2722</xdr:rowOff>
    </xdr:from>
    <xdr:to>
      <xdr:col>15</xdr:col>
      <xdr:colOff>149225</xdr:colOff>
      <xdr:row>53</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ている</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沖縄県</a:t>
          </a:r>
          <a:r>
            <a:rPr kumimoji="1" lang="ja-JP" altLang="ja-JP" sz="1100" b="0" i="0" baseline="0">
              <a:solidFill>
                <a:schemeClr val="dk1"/>
              </a:solidFill>
              <a:effectLst/>
              <a:latin typeface="+mn-lt"/>
              <a:ea typeface="+mn-ea"/>
              <a:cs typeface="+mn-cs"/>
            </a:rPr>
            <a:t>平均・類似団体平均より下回って</a:t>
          </a:r>
          <a:r>
            <a:rPr kumimoji="1" lang="ja-JP" altLang="en-US" sz="1100" b="0" i="0" baseline="0">
              <a:solidFill>
                <a:schemeClr val="dk1"/>
              </a:solidFill>
              <a:effectLst/>
              <a:latin typeface="+mn-lt"/>
              <a:ea typeface="+mn-ea"/>
              <a:cs typeface="+mn-cs"/>
            </a:rPr>
            <a:t>いる。国民健康保険事業会計の赤字補填操出金や</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公営企業会計への操出金等</a:t>
          </a:r>
          <a:r>
            <a:rPr kumimoji="1" lang="ja-JP" altLang="ja-JP" sz="1100" b="0" i="0" baseline="0">
              <a:solidFill>
                <a:schemeClr val="dk1"/>
              </a:solidFill>
              <a:effectLst/>
              <a:latin typeface="+mn-lt"/>
              <a:ea typeface="+mn-ea"/>
              <a:cs typeface="+mn-cs"/>
            </a:rPr>
            <a:t>今後いっそうその他の経費の削減に努め</a:t>
          </a:r>
          <a:r>
            <a:rPr kumimoji="1" lang="ja-JP" altLang="en-US" sz="1100" b="0" i="0" baseline="0">
              <a:solidFill>
                <a:schemeClr val="dk1"/>
              </a:solidFill>
              <a:effectLst/>
              <a:latin typeface="+mn-lt"/>
              <a:ea typeface="+mn-ea"/>
              <a:cs typeface="+mn-cs"/>
            </a:rPr>
            <a:t>普通会計の負担額を減らすよう努める</a:t>
          </a:r>
          <a:r>
            <a:rPr kumimoji="1" lang="ja-JP" altLang="ja-JP"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56134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081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30988</xdr:rowOff>
    </xdr:from>
    <xdr:to>
      <xdr:col>78</xdr:col>
      <xdr:colOff>69850</xdr:colOff>
      <xdr:row>55</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892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30988</xdr:rowOff>
    </xdr:from>
    <xdr:to>
      <xdr:col>73</xdr:col>
      <xdr:colOff>180975</xdr:colOff>
      <xdr:row>54</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89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49276</xdr:rowOff>
    </xdr:from>
    <xdr:to>
      <xdr:col>69</xdr:col>
      <xdr:colOff>92075</xdr:colOff>
      <xdr:row>54</xdr:row>
      <xdr:rowOff>159004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3075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151638</xdr:rowOff>
    </xdr:from>
    <xdr:to>
      <xdr:col>74</xdr:col>
      <xdr:colOff>31750</xdr:colOff>
      <xdr:row>54</xdr:row>
      <xdr:rowOff>81788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91965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0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169926</xdr:rowOff>
    </xdr:from>
    <xdr:to>
      <xdr:col>69</xdr:col>
      <xdr:colOff>142875</xdr:colOff>
      <xdr:row>54</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108204</xdr:rowOff>
    </xdr:from>
    <xdr:to>
      <xdr:col>65</xdr:col>
      <xdr:colOff>53975</xdr:colOff>
      <xdr:row>55</xdr:row>
      <xdr:rowOff>38354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48531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社会保障関係経費の増加等により増加傾向にある。</a:t>
          </a:r>
          <a:r>
            <a:rPr kumimoji="1" lang="ja-JP" altLang="ja-JP" sz="1100" b="0" i="0" baseline="0">
              <a:solidFill>
                <a:schemeClr val="dk1"/>
              </a:solidFill>
              <a:effectLst/>
              <a:latin typeface="+mn-lt"/>
              <a:ea typeface="+mn-ea"/>
              <a:cs typeface="+mn-cs"/>
            </a:rPr>
            <a:t>類似団体や全国平均と比べても</a:t>
          </a:r>
          <a:r>
            <a:rPr kumimoji="1" lang="ja-JP" altLang="en-US" sz="1100" b="0" i="0" baseline="0">
              <a:solidFill>
                <a:schemeClr val="dk1"/>
              </a:solidFill>
              <a:effectLst/>
              <a:latin typeface="+mn-lt"/>
              <a:ea typeface="+mn-ea"/>
              <a:cs typeface="+mn-cs"/>
            </a:rPr>
            <a:t>下回っている。</a:t>
          </a:r>
          <a:r>
            <a:rPr kumimoji="1" lang="ja-JP" altLang="ja-JP" sz="1100" b="0" i="0" baseline="0">
              <a:solidFill>
                <a:schemeClr val="dk1"/>
              </a:solidFill>
              <a:effectLst/>
              <a:latin typeface="+mn-lt"/>
              <a:ea typeface="+mn-ea"/>
              <a:cs typeface="+mn-cs"/>
            </a:rPr>
            <a:t>財政状況を鑑み今後も補助費等の適正化を図り、経費の削減に努める。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05688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75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ポイント改善している</a:t>
          </a:r>
          <a:r>
            <a:rPr kumimoji="1" lang="ja-JP" altLang="en-US" sz="1100" b="0" i="0" baseline="0">
              <a:solidFill>
                <a:schemeClr val="dk1"/>
              </a:solidFill>
              <a:effectLst/>
              <a:latin typeface="+mn-lt"/>
              <a:ea typeface="+mn-ea"/>
              <a:cs typeface="+mn-cs"/>
            </a:rPr>
            <a:t>。公債費に係る計上収支比率は類以団体平均を</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ポイント下回って</a:t>
          </a:r>
          <a:r>
            <a:rPr kumimoji="1" lang="ja-JP" altLang="ja-JP" sz="1100" b="0" i="0" baseline="0">
              <a:solidFill>
                <a:schemeClr val="dk1"/>
              </a:solidFill>
              <a:effectLst/>
              <a:latin typeface="+mn-lt"/>
              <a:ea typeface="+mn-ea"/>
              <a:cs typeface="+mn-cs"/>
            </a:rPr>
            <a:t>いる。令和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年度までの償還の据置期間に該当することによる。さらに、今後は大規模建設事業により多額の起債を発行しており、その償還が始まるため上昇が見込まれる。そのため、事業計画の優先順位等の検討や、</a:t>
          </a:r>
          <a:r>
            <a:rPr kumimoji="1" lang="ja-JP" altLang="en-US" sz="1100" b="0" i="0" baseline="0">
              <a:solidFill>
                <a:schemeClr val="dk1"/>
              </a:solidFill>
              <a:effectLst/>
              <a:latin typeface="+mn-lt"/>
              <a:ea typeface="+mn-ea"/>
              <a:cs typeface="+mn-cs"/>
            </a:rPr>
            <a:t>地方債の新規発行を伴う普通建設事業を抑制することとし</a:t>
          </a:r>
          <a:r>
            <a:rPr kumimoji="1" lang="ja-JP" altLang="ja-JP" sz="1100" b="0" i="0" baseline="0">
              <a:solidFill>
                <a:schemeClr val="dk1"/>
              </a:solidFill>
              <a:effectLst/>
              <a:latin typeface="+mn-lt"/>
              <a:ea typeface="+mn-ea"/>
              <a:cs typeface="+mn-cs"/>
            </a:rPr>
            <a:t>公債費の健全化に努める。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153670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505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5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03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7.8</a:t>
          </a:r>
          <a:r>
            <a:rPr kumimoji="1" lang="ja-JP" altLang="ja-JP" sz="1100" b="0" i="0" baseline="0">
              <a:solidFill>
                <a:schemeClr val="dk1"/>
              </a:solidFill>
              <a:effectLst/>
              <a:latin typeface="+mn-lt"/>
              <a:ea typeface="+mn-ea"/>
              <a:cs typeface="+mn-cs"/>
            </a:rPr>
            <a:t>ポイント減少し</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類似団体平均よりは</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下回って</a:t>
          </a:r>
          <a:r>
            <a:rPr kumimoji="1" lang="ja-JP" altLang="ja-JP" sz="1100" b="0" i="0" baseline="0">
              <a:solidFill>
                <a:schemeClr val="dk1"/>
              </a:solidFill>
              <a:effectLst/>
              <a:latin typeface="+mn-lt"/>
              <a:ea typeface="+mn-ea"/>
              <a:cs typeface="+mn-cs"/>
            </a:rPr>
            <a:t>いる。今後も継続して事業の見直しをし、職員数の適正管理に努め、人件費等の削減に努める。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79</xdr:row>
      <xdr:rowOff>5080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5245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xdr:rowOff>
    </xdr:from>
    <xdr:to>
      <xdr:col>78</xdr:col>
      <xdr:colOff>69850</xdr:colOff>
      <xdr:row>79</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49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110489</xdr:rowOff>
    </xdr:from>
    <xdr:to>
      <xdr:col>78</xdr:col>
      <xdr:colOff>120650</xdr:colOff>
      <xdr:row>79</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50816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5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886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156211</xdr:rowOff>
    </xdr:from>
    <xdr:to>
      <xdr:col>74</xdr:col>
      <xdr:colOff>31750</xdr:colOff>
      <xdr:row>79</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886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77488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125730</xdr:rowOff>
    </xdr:from>
    <xdr:to>
      <xdr:col>78</xdr:col>
      <xdr:colOff>120650</xdr:colOff>
      <xdr:row>79</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27561</xdr:rowOff>
    </xdr:from>
    <xdr:to>
      <xdr:col>29</xdr:col>
      <xdr:colOff>127000</xdr:colOff>
      <xdr:row>16</xdr:row>
      <xdr:rowOff>30001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818386"/>
          <a:ext cx="647700" cy="2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17895</xdr:rowOff>
    </xdr:from>
    <xdr:to>
      <xdr:col>26</xdr:col>
      <xdr:colOff>50800</xdr:colOff>
      <xdr:row>16</xdr:row>
      <xdr:rowOff>27561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08720"/>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115279</xdr:rowOff>
    </xdr:from>
    <xdr:to>
      <xdr:col>26</xdr:col>
      <xdr:colOff>101600</xdr:colOff>
      <xdr:row>18</xdr:row>
      <xdr:rowOff>45429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30206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6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17895</xdr:rowOff>
    </xdr:from>
    <xdr:to>
      <xdr:col>22</xdr:col>
      <xdr:colOff>114300</xdr:colOff>
      <xdr:row>16</xdr:row>
      <xdr:rowOff>19082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08720"/>
          <a:ext cx="698500" cy="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128207</xdr:rowOff>
    </xdr:from>
    <xdr:to>
      <xdr:col>22</xdr:col>
      <xdr:colOff>165100</xdr:colOff>
      <xdr:row>18</xdr:row>
      <xdr:rowOff>58357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43134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19082</xdr:rowOff>
    </xdr:from>
    <xdr:to>
      <xdr:col>18</xdr:col>
      <xdr:colOff>177800</xdr:colOff>
      <xdr:row>16</xdr:row>
      <xdr:rowOff>44176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09907"/>
          <a:ext cx="698500" cy="2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135457</xdr:rowOff>
    </xdr:from>
    <xdr:to>
      <xdr:col>19</xdr:col>
      <xdr:colOff>38100</xdr:colOff>
      <xdr:row>18</xdr:row>
      <xdr:rowOff>65607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50384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148399</xdr:rowOff>
    </xdr:from>
    <xdr:to>
      <xdr:col>15</xdr:col>
      <xdr:colOff>101600</xdr:colOff>
      <xdr:row>18</xdr:row>
      <xdr:rowOff>78549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63326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150651</xdr:rowOff>
    </xdr:from>
    <xdr:to>
      <xdr:col>29</xdr:col>
      <xdr:colOff>177800</xdr:colOff>
      <xdr:row>16</xdr:row>
      <xdr:rowOff>80801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7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167178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148211</xdr:rowOff>
    </xdr:from>
    <xdr:to>
      <xdr:col>26</xdr:col>
      <xdr:colOff>101600</xdr:colOff>
      <xdr:row>16</xdr:row>
      <xdr:rowOff>78361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67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88538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36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138545</xdr:rowOff>
    </xdr:from>
    <xdr:to>
      <xdr:col>22</xdr:col>
      <xdr:colOff>165100</xdr:colOff>
      <xdr:row>16</xdr:row>
      <xdr:rowOff>68695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5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78872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2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139732</xdr:rowOff>
    </xdr:from>
    <xdr:to>
      <xdr:col>19</xdr:col>
      <xdr:colOff>38100</xdr:colOff>
      <xdr:row>16</xdr:row>
      <xdr:rowOff>69882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5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80059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2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164826</xdr:rowOff>
    </xdr:from>
    <xdr:to>
      <xdr:col>15</xdr:col>
      <xdr:colOff>101600</xdr:colOff>
      <xdr:row>16</xdr:row>
      <xdr:rowOff>94976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8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105153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5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269208</xdr:rowOff>
    </xdr:from>
    <xdr:to>
      <xdr:col>29</xdr:col>
      <xdr:colOff>127000</xdr:colOff>
      <xdr:row>36</xdr:row>
      <xdr:rowOff>1156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79558"/>
          <a:ext cx="647700" cy="7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241319</xdr:rowOff>
    </xdr:from>
    <xdr:to>
      <xdr:col>26</xdr:col>
      <xdr:colOff>50800</xdr:colOff>
      <xdr:row>36</xdr:row>
      <xdr:rowOff>1156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51669"/>
          <a:ext cx="698500" cy="10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201779</xdr:rowOff>
    </xdr:from>
    <xdr:to>
      <xdr:col>26</xdr:col>
      <xdr:colOff>101600</xdr:colOff>
      <xdr:row>35</xdr:row>
      <xdr:rowOff>303379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12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313556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81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241319</xdr:rowOff>
    </xdr:from>
    <xdr:to>
      <xdr:col>22</xdr:col>
      <xdr:colOff>114300</xdr:colOff>
      <xdr:row>35</xdr:row>
      <xdr:rowOff>245607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166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211462</xdr:rowOff>
    </xdr:from>
    <xdr:to>
      <xdr:col>22</xdr:col>
      <xdr:colOff>165100</xdr:colOff>
      <xdr:row>35</xdr:row>
      <xdr:rowOff>313062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21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297839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245607</xdr:rowOff>
    </xdr:from>
    <xdr:to>
      <xdr:col>18</xdr:col>
      <xdr:colOff>177800</xdr:colOff>
      <xdr:row>35</xdr:row>
      <xdr:rowOff>269184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55957"/>
          <a:ext cx="698500" cy="23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229550</xdr:rowOff>
    </xdr:from>
    <xdr:to>
      <xdr:col>19</xdr:col>
      <xdr:colOff>38100</xdr:colOff>
      <xdr:row>35</xdr:row>
      <xdr:rowOff>331150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3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315927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226376</xdr:rowOff>
    </xdr:from>
    <xdr:to>
      <xdr:col>15</xdr:col>
      <xdr:colOff>101600</xdr:colOff>
      <xdr:row>35</xdr:row>
      <xdr:rowOff>327976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6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312753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2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218408</xdr:rowOff>
    </xdr:from>
    <xdr:to>
      <xdr:col>29</xdr:col>
      <xdr:colOff>177800</xdr:colOff>
      <xdr:row>35</xdr:row>
      <xdr:rowOff>320008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2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190485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293256</xdr:rowOff>
    </xdr:from>
    <xdr:to>
      <xdr:col>26</xdr:col>
      <xdr:colOff>101600</xdr:colOff>
      <xdr:row>36</xdr:row>
      <xdr:rowOff>51956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36733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8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190519</xdr:rowOff>
    </xdr:from>
    <xdr:to>
      <xdr:col>22</xdr:col>
      <xdr:colOff>165100</xdr:colOff>
      <xdr:row>35</xdr:row>
      <xdr:rowOff>292119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0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302296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194807</xdr:rowOff>
    </xdr:from>
    <xdr:to>
      <xdr:col>19</xdr:col>
      <xdr:colOff>38100</xdr:colOff>
      <xdr:row>35</xdr:row>
      <xdr:rowOff>296407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306584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7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218384</xdr:rowOff>
    </xdr:from>
    <xdr:to>
      <xdr:col>15</xdr:col>
      <xdr:colOff>101600</xdr:colOff>
      <xdr:row>35</xdr:row>
      <xdr:rowOff>319984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9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110403</xdr:rowOff>
    </xdr:from>
    <xdr:to>
      <xdr:col>24</xdr:col>
      <xdr:colOff>63500</xdr:colOff>
      <xdr:row>34</xdr:row>
      <xdr:rowOff>110517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3970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110403</xdr:rowOff>
    </xdr:from>
    <xdr:to>
      <xdr:col>19</xdr:col>
      <xdr:colOff>177800</xdr:colOff>
      <xdr:row>34</xdr:row>
      <xdr:rowOff>124117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39703"/>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127528</xdr:rowOff>
    </xdr:from>
    <xdr:to>
      <xdr:col>20</xdr:col>
      <xdr:colOff>38100</xdr:colOff>
      <xdr:row>37</xdr:row>
      <xdr:rowOff>57678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48805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124117</xdr:rowOff>
    </xdr:from>
    <xdr:to>
      <xdr:col>15</xdr:col>
      <xdr:colOff>50800</xdr:colOff>
      <xdr:row>34</xdr:row>
      <xdr:rowOff>133602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53417"/>
          <a:ext cx="889000"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8501</xdr:rowOff>
    </xdr:from>
    <xdr:to>
      <xdr:col>15</xdr:col>
      <xdr:colOff>101600</xdr:colOff>
      <xdr:row>37</xdr:row>
      <xdr:rowOff>110101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101228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130729</xdr:rowOff>
    </xdr:from>
    <xdr:to>
      <xdr:col>10</xdr:col>
      <xdr:colOff>114300</xdr:colOff>
      <xdr:row>34</xdr:row>
      <xdr:rowOff>133602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960029"/>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15500</xdr:rowOff>
    </xdr:from>
    <xdr:to>
      <xdr:col>10</xdr:col>
      <xdr:colOff>165100</xdr:colOff>
      <xdr:row>37</xdr:row>
      <xdr:rowOff>117100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108227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24572</xdr:rowOff>
    </xdr:from>
    <xdr:to>
      <xdr:col>6</xdr:col>
      <xdr:colOff>38100</xdr:colOff>
      <xdr:row>37</xdr:row>
      <xdr:rowOff>126172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6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117299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6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59717</xdr:rowOff>
    </xdr:from>
    <xdr:to>
      <xdr:col>24</xdr:col>
      <xdr:colOff>114300</xdr:colOff>
      <xdr:row>34</xdr:row>
      <xdr:rowOff>161317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82594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59603</xdr:rowOff>
    </xdr:from>
    <xdr:to>
      <xdr:col>20</xdr:col>
      <xdr:colOff>38100</xdr:colOff>
      <xdr:row>34</xdr:row>
      <xdr:rowOff>161203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6280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6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73317</xdr:rowOff>
    </xdr:from>
    <xdr:to>
      <xdr:col>15</xdr:col>
      <xdr:colOff>101600</xdr:colOff>
      <xdr:row>35</xdr:row>
      <xdr:rowOff>3467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19994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82802</xdr:rowOff>
    </xdr:from>
    <xdr:to>
      <xdr:col>10</xdr:col>
      <xdr:colOff>165100</xdr:colOff>
      <xdr:row>35</xdr:row>
      <xdr:rowOff>12952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29479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8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79929</xdr:rowOff>
    </xdr:from>
    <xdr:to>
      <xdr:col>6</xdr:col>
      <xdr:colOff>38100</xdr:colOff>
      <xdr:row>35</xdr:row>
      <xdr:rowOff>10079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26606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8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105755</xdr:rowOff>
    </xdr:from>
    <xdr:to>
      <xdr:col>24</xdr:col>
      <xdr:colOff>63500</xdr:colOff>
      <xdr:row>55</xdr:row>
      <xdr:rowOff>52927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64055"/>
          <a:ext cx="838200" cy="1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52927</xdr:rowOff>
    </xdr:from>
    <xdr:to>
      <xdr:col>19</xdr:col>
      <xdr:colOff>177800</xdr:colOff>
      <xdr:row>55</xdr:row>
      <xdr:rowOff>55296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82677"/>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60041</xdr:rowOff>
    </xdr:from>
    <xdr:to>
      <xdr:col>20</xdr:col>
      <xdr:colOff>38100</xdr:colOff>
      <xdr:row>57</xdr:row>
      <xdr:rowOff>161641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152768</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55296</xdr:rowOff>
    </xdr:from>
    <xdr:to>
      <xdr:col>15</xdr:col>
      <xdr:colOff>50800</xdr:colOff>
      <xdr:row>55</xdr:row>
      <xdr:rowOff>129403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85046"/>
          <a:ext cx="889000" cy="7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82583</xdr:rowOff>
    </xdr:from>
    <xdr:to>
      <xdr:col>15</xdr:col>
      <xdr:colOff>101600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43979</xdr:rowOff>
    </xdr:from>
    <xdr:to>
      <xdr:col>10</xdr:col>
      <xdr:colOff>114300</xdr:colOff>
      <xdr:row>55</xdr:row>
      <xdr:rowOff>129403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473729"/>
          <a:ext cx="889000" cy="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79957</xdr:rowOff>
    </xdr:from>
    <xdr:to>
      <xdr:col>10</xdr:col>
      <xdr:colOff>165100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97755</xdr:rowOff>
    </xdr:from>
    <xdr:to>
      <xdr:col>6</xdr:col>
      <xdr:colOff>38100</xdr:colOff>
      <xdr:row>58</xdr:row>
      <xdr:rowOff>27905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19032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54955</xdr:rowOff>
    </xdr:from>
    <xdr:to>
      <xdr:col>24</xdr:col>
      <xdr:colOff>114300</xdr:colOff>
      <xdr:row>54</xdr:row>
      <xdr:rowOff>156555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77832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6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2127</xdr:rowOff>
    </xdr:from>
    <xdr:to>
      <xdr:col>20</xdr:col>
      <xdr:colOff>38100</xdr:colOff>
      <xdr:row>55</xdr:row>
      <xdr:rowOff>103727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120254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0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4496</xdr:rowOff>
    </xdr:from>
    <xdr:to>
      <xdr:col>15</xdr:col>
      <xdr:colOff>101600</xdr:colOff>
      <xdr:row>55</xdr:row>
      <xdr:rowOff>106096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122623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78603</xdr:rowOff>
    </xdr:from>
    <xdr:to>
      <xdr:col>10</xdr:col>
      <xdr:colOff>165100</xdr:colOff>
      <xdr:row>56</xdr:row>
      <xdr:rowOff>8753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25280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8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164629</xdr:rowOff>
    </xdr:from>
    <xdr:to>
      <xdr:col>6</xdr:col>
      <xdr:colOff>38100</xdr:colOff>
      <xdr:row>55</xdr:row>
      <xdr:rowOff>94779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111306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9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133207</xdr:rowOff>
    </xdr:from>
    <xdr:to>
      <xdr:col>24</xdr:col>
      <xdr:colOff>63500</xdr:colOff>
      <xdr:row>77</xdr:row>
      <xdr:rowOff>135255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4857"/>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135255</xdr:rowOff>
    </xdr:from>
    <xdr:to>
      <xdr:col>19</xdr:col>
      <xdr:colOff>177800</xdr:colOff>
      <xdr:row>78</xdr:row>
      <xdr:rowOff>18227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36905"/>
          <a:ext cx="889000" cy="5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169678</xdr:rowOff>
    </xdr:from>
    <xdr:to>
      <xdr:col>15</xdr:col>
      <xdr:colOff>50800</xdr:colOff>
      <xdr:row>78</xdr:row>
      <xdr:rowOff>18227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1328"/>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169678</xdr:rowOff>
    </xdr:from>
    <xdr:to>
      <xdr:col>10</xdr:col>
      <xdr:colOff>114300</xdr:colOff>
      <xdr:row>78</xdr:row>
      <xdr:rowOff>25806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13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75328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82407</xdr:rowOff>
    </xdr:from>
    <xdr:to>
      <xdr:col>24</xdr:col>
      <xdr:colOff>114300</xdr:colOff>
      <xdr:row>78</xdr:row>
      <xdr:rowOff>12557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105284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84455</xdr:rowOff>
    </xdr:from>
    <xdr:to>
      <xdr:col>20</xdr:col>
      <xdr:colOff>38100</xdr:colOff>
      <xdr:row>78</xdr:row>
      <xdr:rowOff>14605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31132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6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138877</xdr:rowOff>
    </xdr:from>
    <xdr:to>
      <xdr:col>15</xdr:col>
      <xdr:colOff>101600</xdr:colOff>
      <xdr:row>78</xdr:row>
      <xdr:rowOff>69027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85554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118878</xdr:rowOff>
    </xdr:from>
    <xdr:to>
      <xdr:col>10</xdr:col>
      <xdr:colOff>165100</xdr:colOff>
      <xdr:row>78</xdr:row>
      <xdr:rowOff>49028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65555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146456</xdr:rowOff>
    </xdr:from>
    <xdr:to>
      <xdr:col>6</xdr:col>
      <xdr:colOff>38100</xdr:colOff>
      <xdr:row>78</xdr:row>
      <xdr:rowOff>76606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93133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52908</xdr:rowOff>
    </xdr:from>
    <xdr:to>
      <xdr:col>24</xdr:col>
      <xdr:colOff>63500</xdr:colOff>
      <xdr:row>96</xdr:row>
      <xdr:rowOff>128095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40658"/>
          <a:ext cx="838200" cy="24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102743</xdr:rowOff>
    </xdr:from>
    <xdr:to>
      <xdr:col>19</xdr:col>
      <xdr:colOff>177800</xdr:colOff>
      <xdr:row>96</xdr:row>
      <xdr:rowOff>128095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61943"/>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63698</xdr:rowOff>
    </xdr:from>
    <xdr:to>
      <xdr:col>15</xdr:col>
      <xdr:colOff>50800</xdr:colOff>
      <xdr:row>96</xdr:row>
      <xdr:rowOff>102743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22898"/>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35427</xdr:rowOff>
    </xdr:from>
    <xdr:to>
      <xdr:col>10</xdr:col>
      <xdr:colOff>114300</xdr:colOff>
      <xdr:row>96</xdr:row>
      <xdr:rowOff>63698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94627"/>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129833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2108</xdr:rowOff>
    </xdr:from>
    <xdr:to>
      <xdr:col>24</xdr:col>
      <xdr:colOff>114300</xdr:colOff>
      <xdr:row>95</xdr:row>
      <xdr:rowOff>103708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151985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77295</xdr:rowOff>
    </xdr:from>
    <xdr:to>
      <xdr:col>20</xdr:col>
      <xdr:colOff>38100</xdr:colOff>
      <xdr:row>97</xdr:row>
      <xdr:rowOff>7445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170022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51943</xdr:rowOff>
    </xdr:from>
    <xdr:to>
      <xdr:col>15</xdr:col>
      <xdr:colOff>101600</xdr:colOff>
      <xdr:row>96</xdr:row>
      <xdr:rowOff>153543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144670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12898</xdr:rowOff>
    </xdr:from>
    <xdr:to>
      <xdr:col>10</xdr:col>
      <xdr:colOff>165100</xdr:colOff>
      <xdr:row>96</xdr:row>
      <xdr:rowOff>114498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131025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156077</xdr:rowOff>
    </xdr:from>
    <xdr:to>
      <xdr:col>6</xdr:col>
      <xdr:colOff>38100</xdr:colOff>
      <xdr:row>96</xdr:row>
      <xdr:rowOff>86227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102754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10914</xdr:rowOff>
    </xdr:from>
    <xdr:to>
      <xdr:col>55</xdr:col>
      <xdr:colOff>0</xdr:colOff>
      <xdr:row>36</xdr:row>
      <xdr:rowOff>33431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1664"/>
          <a:ext cx="8382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10914</xdr:rowOff>
    </xdr:from>
    <xdr:to>
      <xdr:col>50</xdr:col>
      <xdr:colOff>114300</xdr:colOff>
      <xdr:row>35</xdr:row>
      <xdr:rowOff>94525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1664"/>
          <a:ext cx="889000" cy="8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94525</xdr:rowOff>
    </xdr:from>
    <xdr:to>
      <xdr:col>45</xdr:col>
      <xdr:colOff>177800</xdr:colOff>
      <xdr:row>36</xdr:row>
      <xdr:rowOff>73970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095275"/>
          <a:ext cx="889000" cy="1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38251</xdr:rowOff>
    </xdr:from>
    <xdr:to>
      <xdr:col>41</xdr:col>
      <xdr:colOff>50800</xdr:colOff>
      <xdr:row>36</xdr:row>
      <xdr:rowOff>73970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10451"/>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154081</xdr:rowOff>
    </xdr:from>
    <xdr:to>
      <xdr:col>55</xdr:col>
      <xdr:colOff>50800</xdr:colOff>
      <xdr:row>36</xdr:row>
      <xdr:rowOff>84231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5508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0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131564</xdr:rowOff>
    </xdr:from>
    <xdr:to>
      <xdr:col>50</xdr:col>
      <xdr:colOff>165100</xdr:colOff>
      <xdr:row>35</xdr:row>
      <xdr:rowOff>61714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78241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3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43725</xdr:rowOff>
    </xdr:from>
    <xdr:to>
      <xdr:col>46</xdr:col>
      <xdr:colOff>38100</xdr:colOff>
      <xdr:row>35</xdr:row>
      <xdr:rowOff>145325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161852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1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23170</xdr:rowOff>
    </xdr:from>
    <xdr:to>
      <xdr:col>41</xdr:col>
      <xdr:colOff>101600</xdr:colOff>
      <xdr:row>36</xdr:row>
      <xdr:rowOff>124770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141297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7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158901</xdr:rowOff>
    </xdr:from>
    <xdr:to>
      <xdr:col>36</xdr:col>
      <xdr:colOff>165100</xdr:colOff>
      <xdr:row>36</xdr:row>
      <xdr:rowOff>89051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5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105578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3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87388</xdr:rowOff>
    </xdr:from>
    <xdr:to>
      <xdr:col>55</xdr:col>
      <xdr:colOff>0</xdr:colOff>
      <xdr:row>58</xdr:row>
      <xdr:rowOff>30609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88588"/>
          <a:ext cx="838200" cy="28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14877</xdr:rowOff>
    </xdr:from>
    <xdr:to>
      <xdr:col>50</xdr:col>
      <xdr:colOff>114300</xdr:colOff>
      <xdr:row>56</xdr:row>
      <xdr:rowOff>87388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16077"/>
          <a:ext cx="889000" cy="7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28638</xdr:rowOff>
    </xdr:from>
    <xdr:to>
      <xdr:col>50</xdr:col>
      <xdr:colOff>165100</xdr:colOff>
      <xdr:row>58</xdr:row>
      <xdr:rowOff>130238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121365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142584</xdr:rowOff>
    </xdr:from>
    <xdr:to>
      <xdr:col>45</xdr:col>
      <xdr:colOff>177800</xdr:colOff>
      <xdr:row>56</xdr:row>
      <xdr:rowOff>14877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72334"/>
          <a:ext cx="889000" cy="4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28497</xdr:rowOff>
    </xdr:from>
    <xdr:to>
      <xdr:col>46</xdr:col>
      <xdr:colOff>38100</xdr:colOff>
      <xdr:row>58</xdr:row>
      <xdr:rowOff>130097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121224</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142584</xdr:rowOff>
    </xdr:from>
    <xdr:to>
      <xdr:col>41</xdr:col>
      <xdr:colOff>50800</xdr:colOff>
      <xdr:row>57</xdr:row>
      <xdr:rowOff>76549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72334"/>
          <a:ext cx="889000" cy="27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36730</xdr:rowOff>
    </xdr:from>
    <xdr:to>
      <xdr:col>41</xdr:col>
      <xdr:colOff>101600</xdr:colOff>
      <xdr:row>58</xdr:row>
      <xdr:rowOff>138330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129457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7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27656</xdr:rowOff>
    </xdr:from>
    <xdr:to>
      <xdr:col>36</xdr:col>
      <xdr:colOff>165100</xdr:colOff>
      <xdr:row>58</xdr:row>
      <xdr:rowOff>129256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7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120383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6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151259</xdr:rowOff>
    </xdr:from>
    <xdr:to>
      <xdr:col>55</xdr:col>
      <xdr:colOff>50800</xdr:colOff>
      <xdr:row>58</xdr:row>
      <xdr:rowOff>81409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110636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1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36588</xdr:rowOff>
    </xdr:from>
    <xdr:to>
      <xdr:col>50</xdr:col>
      <xdr:colOff>165100</xdr:colOff>
      <xdr:row>56</xdr:row>
      <xdr:rowOff>138188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154715</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94130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135527</xdr:rowOff>
    </xdr:from>
    <xdr:to>
      <xdr:col>46</xdr:col>
      <xdr:colOff>38100</xdr:colOff>
      <xdr:row>56</xdr:row>
      <xdr:rowOff>65677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82204</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340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91784</xdr:rowOff>
    </xdr:from>
    <xdr:to>
      <xdr:col>41</xdr:col>
      <xdr:colOff>101600</xdr:colOff>
      <xdr:row>56</xdr:row>
      <xdr:rowOff>21934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38461</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296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25749</xdr:rowOff>
    </xdr:from>
    <xdr:to>
      <xdr:col>36</xdr:col>
      <xdr:colOff>165100</xdr:colOff>
      <xdr:row>57</xdr:row>
      <xdr:rowOff>127349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143876</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5736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120695</xdr:rowOff>
    </xdr:from>
    <xdr:to>
      <xdr:col>55</xdr:col>
      <xdr:colOff>0</xdr:colOff>
      <xdr:row>78</xdr:row>
      <xdr:rowOff>121830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93795"/>
          <a:ext cx="8382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121830</xdr:rowOff>
    </xdr:from>
    <xdr:to>
      <xdr:col>50</xdr:col>
      <xdr:colOff>114300</xdr:colOff>
      <xdr:row>78</xdr:row>
      <xdr:rowOff>138689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94930"/>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71515</xdr:rowOff>
    </xdr:from>
    <xdr:to>
      <xdr:col>50</xdr:col>
      <xdr:colOff>165100</xdr:colOff>
      <xdr:row>79</xdr:row>
      <xdr:rowOff>1665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164242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138689</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11789"/>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71993</xdr:rowOff>
    </xdr:from>
    <xdr:to>
      <xdr:col>46</xdr:col>
      <xdr:colOff>38100</xdr:colOff>
      <xdr:row>79</xdr:row>
      <xdr:rowOff>2143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18670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138573</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167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76707</xdr:rowOff>
    </xdr:from>
    <xdr:to>
      <xdr:col>41</xdr:col>
      <xdr:colOff>101600</xdr:colOff>
      <xdr:row>79</xdr:row>
      <xdr:rowOff>6857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23384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65156</xdr:rowOff>
    </xdr:from>
    <xdr:to>
      <xdr:col>36</xdr:col>
      <xdr:colOff>165100</xdr:colOff>
      <xdr:row>78</xdr:row>
      <xdr:rowOff>166756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3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11833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32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69895</xdr:rowOff>
    </xdr:from>
    <xdr:to>
      <xdr:col>55</xdr:col>
      <xdr:colOff>50800</xdr:colOff>
      <xdr:row>79</xdr:row>
      <xdr:rowOff>45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29272</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71030</xdr:rowOff>
    </xdr:from>
    <xdr:to>
      <xdr:col>50</xdr:col>
      <xdr:colOff>165100</xdr:colOff>
      <xdr:row>79</xdr:row>
      <xdr:rowOff>1180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17707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1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87889</xdr:rowOff>
    </xdr:from>
    <xdr:to>
      <xdr:col>46</xdr:col>
      <xdr:colOff>38100</xdr:colOff>
      <xdr:row>79</xdr:row>
      <xdr:rowOff>18039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9166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87773</xdr:rowOff>
    </xdr:from>
    <xdr:to>
      <xdr:col>36</xdr:col>
      <xdr:colOff>165100</xdr:colOff>
      <xdr:row>79</xdr:row>
      <xdr:rowOff>17923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9050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110223</xdr:rowOff>
    </xdr:from>
    <xdr:to>
      <xdr:col>54</xdr:col>
      <xdr:colOff>189865</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6397973"/>
          <a:ext cx="1270" cy="42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56900</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617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110223</xdr:rowOff>
    </xdr:from>
    <xdr:to>
      <xdr:col>55</xdr:col>
      <xdr:colOff>88900</xdr:colOff>
      <xdr:row>95</xdr:row>
      <xdr:rowOff>110223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39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119848</xdr:rowOff>
    </xdr:from>
    <xdr:to>
      <xdr:col>55</xdr:col>
      <xdr:colOff>0</xdr:colOff>
      <xdr:row>96</xdr:row>
      <xdr:rowOff>154439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5893248"/>
          <a:ext cx="838200" cy="7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39257</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669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60830</xdr:rowOff>
    </xdr:from>
    <xdr:to>
      <xdr:col>55</xdr:col>
      <xdr:colOff>50800</xdr:colOff>
      <xdr:row>97</xdr:row>
      <xdr:rowOff>162430</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77989</xdr:rowOff>
    </xdr:from>
    <xdr:to>
      <xdr:col>50</xdr:col>
      <xdr:colOff>114300</xdr:colOff>
      <xdr:row>92</xdr:row>
      <xdr:rowOff>119848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5679939"/>
          <a:ext cx="889000" cy="2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55097</xdr:rowOff>
    </xdr:from>
    <xdr:to>
      <xdr:col>50</xdr:col>
      <xdr:colOff>165100</xdr:colOff>
      <xdr:row>97</xdr:row>
      <xdr:rowOff>156697</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8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147824</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5" y="1677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127178</xdr:rowOff>
    </xdr:from>
    <xdr:to>
      <xdr:col>45</xdr:col>
      <xdr:colOff>177800</xdr:colOff>
      <xdr:row>91</xdr:row>
      <xdr:rowOff>77989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5557678"/>
          <a:ext cx="889000" cy="1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50026</xdr:rowOff>
    </xdr:from>
    <xdr:to>
      <xdr:col>46</xdr:col>
      <xdr:colOff>38100</xdr:colOff>
      <xdr:row>97</xdr:row>
      <xdr:rowOff>151626</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8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142753</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50795" y="1677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127178</xdr:rowOff>
    </xdr:from>
    <xdr:to>
      <xdr:col>41</xdr:col>
      <xdr:colOff>50800</xdr:colOff>
      <xdr:row>94</xdr:row>
      <xdr:rowOff>133883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5557678"/>
          <a:ext cx="889000" cy="6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56969</xdr:rowOff>
    </xdr:from>
    <xdr:to>
      <xdr:col>41</xdr:col>
      <xdr:colOff>101600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149696</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8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65825</xdr:rowOff>
    </xdr:from>
    <xdr:to>
      <xdr:col>36</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672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103639</xdr:rowOff>
    </xdr:from>
    <xdr:to>
      <xdr:col>55</xdr:col>
      <xdr:colOff>50800</xdr:colOff>
      <xdr:row>97</xdr:row>
      <xdr:rowOff>33789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126516</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69048</xdr:rowOff>
    </xdr:from>
    <xdr:to>
      <xdr:col>50</xdr:col>
      <xdr:colOff>165100</xdr:colOff>
      <xdr:row>92</xdr:row>
      <xdr:rowOff>170648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5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15725</xdr:rowOff>
    </xdr:from>
    <xdr:ext cx="690189"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294205" y="1561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27189</xdr:rowOff>
    </xdr:from>
    <xdr:to>
      <xdr:col>46</xdr:col>
      <xdr:colOff>38100</xdr:colOff>
      <xdr:row>91</xdr:row>
      <xdr:rowOff>128789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56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89</xdr:row>
      <xdr:rowOff>145316</xdr:rowOff>
    </xdr:from>
    <xdr:ext cx="69018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05205" y="1540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76378</xdr:rowOff>
    </xdr:from>
    <xdr:to>
      <xdr:col>41</xdr:col>
      <xdr:colOff>101600</xdr:colOff>
      <xdr:row>91</xdr:row>
      <xdr:rowOff>6528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5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23055</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16205" y="15282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83083</xdr:rowOff>
    </xdr:from>
    <xdr:to>
      <xdr:col>36</xdr:col>
      <xdr:colOff>165100</xdr:colOff>
      <xdr:row>95</xdr:row>
      <xdr:rowOff>13233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1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93</xdr:row>
      <xdr:rowOff>29760</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27205" y="15974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161847</xdr:rowOff>
    </xdr:from>
    <xdr:to>
      <xdr:col>85</xdr:col>
      <xdr:colOff>127000</xdr:colOff>
      <xdr:row>38</xdr:row>
      <xdr:rowOff>9087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05497"/>
          <a:ext cx="8382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109632</xdr:rowOff>
    </xdr:from>
    <xdr:to>
      <xdr:col>81</xdr:col>
      <xdr:colOff>50800</xdr:colOff>
      <xdr:row>37</xdr:row>
      <xdr:rowOff>161847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281832"/>
          <a:ext cx="889000" cy="2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109632</xdr:rowOff>
    </xdr:from>
    <xdr:to>
      <xdr:col>76</xdr:col>
      <xdr:colOff>114300</xdr:colOff>
      <xdr:row>38</xdr:row>
      <xdr:rowOff>27329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81832"/>
          <a:ext cx="889000" cy="26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27329</xdr:rowOff>
    </xdr:from>
    <xdr:to>
      <xdr:col>71</xdr:col>
      <xdr:colOff>177800</xdr:colOff>
      <xdr:row>38</xdr:row>
      <xdr:rowOff>129187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42429"/>
          <a:ext cx="889000" cy="10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129737</xdr:rowOff>
    </xdr:from>
    <xdr:to>
      <xdr:col>85</xdr:col>
      <xdr:colOff>177800</xdr:colOff>
      <xdr:row>38</xdr:row>
      <xdr:rowOff>59887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152614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111047</xdr:rowOff>
    </xdr:from>
    <xdr:to>
      <xdr:col>81</xdr:col>
      <xdr:colOff>101600</xdr:colOff>
      <xdr:row>38</xdr:row>
      <xdr:rowOff>41197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57724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58832</xdr:rowOff>
    </xdr:from>
    <xdr:to>
      <xdr:col>76</xdr:col>
      <xdr:colOff>165100</xdr:colOff>
      <xdr:row>36</xdr:row>
      <xdr:rowOff>160432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5509</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60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147979</xdr:rowOff>
    </xdr:from>
    <xdr:to>
      <xdr:col>72</xdr:col>
      <xdr:colOff>38100</xdr:colOff>
      <xdr:row>38</xdr:row>
      <xdr:rowOff>78129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94656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78387</xdr:rowOff>
    </xdr:from>
    <xdr:to>
      <xdr:col>67</xdr:col>
      <xdr:colOff>101600</xdr:colOff>
      <xdr:row>39</xdr:row>
      <xdr:rowOff>8537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171114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8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132638</xdr:rowOff>
    </xdr:from>
    <xdr:to>
      <xdr:col>85</xdr:col>
      <xdr:colOff>127000</xdr:colOff>
      <xdr:row>77</xdr:row>
      <xdr:rowOff>70303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62838"/>
          <a:ext cx="838200" cy="10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59212</xdr:rowOff>
    </xdr:from>
    <xdr:to>
      <xdr:col>81</xdr:col>
      <xdr:colOff>50800</xdr:colOff>
      <xdr:row>77</xdr:row>
      <xdr:rowOff>70303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60862"/>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42487</xdr:rowOff>
    </xdr:from>
    <xdr:to>
      <xdr:col>76</xdr:col>
      <xdr:colOff>114300</xdr:colOff>
      <xdr:row>77</xdr:row>
      <xdr:rowOff>59212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4413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22676</xdr:rowOff>
    </xdr:from>
    <xdr:to>
      <xdr:col>71</xdr:col>
      <xdr:colOff>177800</xdr:colOff>
      <xdr:row>77</xdr:row>
      <xdr:rowOff>42487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24326"/>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81838</xdr:rowOff>
    </xdr:from>
    <xdr:to>
      <xdr:col>85</xdr:col>
      <xdr:colOff>177800</xdr:colOff>
      <xdr:row>77</xdr:row>
      <xdr:rowOff>11988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104715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19503</xdr:rowOff>
    </xdr:from>
    <xdr:to>
      <xdr:col>81</xdr:col>
      <xdr:colOff>101600</xdr:colOff>
      <xdr:row>77</xdr:row>
      <xdr:rowOff>121103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137630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9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8412</xdr:rowOff>
    </xdr:from>
    <xdr:to>
      <xdr:col>76</xdr:col>
      <xdr:colOff>165100</xdr:colOff>
      <xdr:row>77</xdr:row>
      <xdr:rowOff>110012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126539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8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163137</xdr:rowOff>
    </xdr:from>
    <xdr:to>
      <xdr:col>72</xdr:col>
      <xdr:colOff>38100</xdr:colOff>
      <xdr:row>77</xdr:row>
      <xdr:rowOff>93287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109815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6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143326</xdr:rowOff>
    </xdr:from>
    <xdr:to>
      <xdr:col>67</xdr:col>
      <xdr:colOff>101600</xdr:colOff>
      <xdr:row>77</xdr:row>
      <xdr:rowOff>73476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90003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4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68828</xdr:rowOff>
    </xdr:from>
    <xdr:to>
      <xdr:col>85</xdr:col>
      <xdr:colOff>127000</xdr:colOff>
      <xdr:row>98</xdr:row>
      <xdr:rowOff>107806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70928"/>
          <a:ext cx="838200" cy="3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107806</xdr:rowOff>
    </xdr:from>
    <xdr:to>
      <xdr:col>81</xdr:col>
      <xdr:colOff>50800</xdr:colOff>
      <xdr:row>98</xdr:row>
      <xdr:rowOff>120317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09906"/>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35829</xdr:rowOff>
    </xdr:from>
    <xdr:to>
      <xdr:col>81</xdr:col>
      <xdr:colOff>101600</xdr:colOff>
      <xdr:row>98</xdr:row>
      <xdr:rowOff>137429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3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153956</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1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84618</xdr:rowOff>
    </xdr:from>
    <xdr:to>
      <xdr:col>76</xdr:col>
      <xdr:colOff>114300</xdr:colOff>
      <xdr:row>98</xdr:row>
      <xdr:rowOff>120317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86718"/>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63297</xdr:rowOff>
    </xdr:from>
    <xdr:to>
      <xdr:col>76</xdr:col>
      <xdr:colOff>165100</xdr:colOff>
      <xdr:row>98</xdr:row>
      <xdr:rowOff>164897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6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9974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4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84618</xdr:rowOff>
    </xdr:from>
    <xdr:to>
      <xdr:col>71</xdr:col>
      <xdr:colOff>177800</xdr:colOff>
      <xdr:row>98</xdr:row>
      <xdr:rowOff>94670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86718"/>
          <a:ext cx="889000" cy="1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46251</xdr:rowOff>
    </xdr:from>
    <xdr:to>
      <xdr:col>72</xdr:col>
      <xdr:colOff>38100</xdr:colOff>
      <xdr:row>98</xdr:row>
      <xdr:rowOff>147851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138978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34711</xdr:rowOff>
    </xdr:from>
    <xdr:to>
      <xdr:col>67</xdr:col>
      <xdr:colOff>101600</xdr:colOff>
      <xdr:row>98</xdr:row>
      <xdr:rowOff>136311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152838</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18028</xdr:rowOff>
    </xdr:from>
    <xdr:to>
      <xdr:col>85</xdr:col>
      <xdr:colOff>177800</xdr:colOff>
      <xdr:row>98</xdr:row>
      <xdr:rowOff>119628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148855</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57006</xdr:rowOff>
    </xdr:from>
    <xdr:to>
      <xdr:col>81</xdr:col>
      <xdr:colOff>101600</xdr:colOff>
      <xdr:row>98</xdr:row>
      <xdr:rowOff>158606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69517</xdr:rowOff>
    </xdr:from>
    <xdr:to>
      <xdr:col>76</xdr:col>
      <xdr:colOff>165100</xdr:colOff>
      <xdr:row>98</xdr:row>
      <xdr:rowOff>171117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162244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6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33818</xdr:rowOff>
    </xdr:from>
    <xdr:to>
      <xdr:col>72</xdr:col>
      <xdr:colOff>38100</xdr:colOff>
      <xdr:row>98</xdr:row>
      <xdr:rowOff>135418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151945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1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43870</xdr:rowOff>
    </xdr:from>
    <xdr:to>
      <xdr:col>67</xdr:col>
      <xdr:colOff>101600</xdr:colOff>
      <xdr:row>98</xdr:row>
      <xdr:rowOff>145470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136597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3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135834</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4017" y="647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40763</xdr:rowOff>
    </xdr:from>
    <xdr:to>
      <xdr:col>107</xdr:col>
      <xdr:colOff>101600</xdr:colOff>
      <xdr:row>39</xdr:row>
      <xdr:rowOff>142363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72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158890</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5017" y="6502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43114</xdr:rowOff>
    </xdr:from>
    <xdr:to>
      <xdr:col>102</xdr:col>
      <xdr:colOff>165100</xdr:colOff>
      <xdr:row>39</xdr:row>
      <xdr:rowOff>144714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72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161241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650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42690</xdr:rowOff>
    </xdr:from>
    <xdr:to>
      <xdr:col>98</xdr:col>
      <xdr:colOff>38100</xdr:colOff>
      <xdr:row>39</xdr:row>
      <xdr:rowOff>144290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7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160817</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50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79201</xdr:rowOff>
    </xdr:from>
    <xdr:to>
      <xdr:col>112</xdr:col>
      <xdr:colOff>38100</xdr:colOff>
      <xdr:row>59</xdr:row>
      <xdr:rowOff>9351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25878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40845</xdr:rowOff>
    </xdr:from>
    <xdr:to>
      <xdr:col>107</xdr:col>
      <xdr:colOff>101600</xdr:colOff>
      <xdr:row>58</xdr:row>
      <xdr:rowOff>142445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158972</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39881</xdr:rowOff>
    </xdr:from>
    <xdr:to>
      <xdr:col>102</xdr:col>
      <xdr:colOff>165100</xdr:colOff>
      <xdr:row>58</xdr:row>
      <xdr:rowOff>141481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158008</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44748</xdr:rowOff>
    </xdr:from>
    <xdr:to>
      <xdr:col>98</xdr:col>
      <xdr:colOff>38100</xdr:colOff>
      <xdr:row>58</xdr:row>
      <xdr:rowOff>146348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162875</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87743</xdr:rowOff>
    </xdr:from>
    <xdr:to>
      <xdr:col>116</xdr:col>
      <xdr:colOff>63500</xdr:colOff>
      <xdr:row>75</xdr:row>
      <xdr:rowOff>147389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75043"/>
          <a:ext cx="838200" cy="23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147389</xdr:rowOff>
    </xdr:from>
    <xdr:to>
      <xdr:col>111</xdr:col>
      <xdr:colOff>177800</xdr:colOff>
      <xdr:row>77</xdr:row>
      <xdr:rowOff>7441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06139"/>
          <a:ext cx="889000" cy="20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101747</xdr:rowOff>
    </xdr:from>
    <xdr:to>
      <xdr:col>112</xdr:col>
      <xdr:colOff>38100</xdr:colOff>
      <xdr:row>76</xdr:row>
      <xdr:rowOff>31897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23024</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7441</xdr:rowOff>
    </xdr:from>
    <xdr:to>
      <xdr:col>107</xdr:col>
      <xdr:colOff>50800</xdr:colOff>
      <xdr:row>77</xdr:row>
      <xdr:rowOff>8009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09091"/>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111810</xdr:rowOff>
    </xdr:from>
    <xdr:to>
      <xdr:col>107</xdr:col>
      <xdr:colOff>101600</xdr:colOff>
      <xdr:row>76</xdr:row>
      <xdr:rowOff>41960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58487</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122925</xdr:rowOff>
    </xdr:from>
    <xdr:to>
      <xdr:col>102</xdr:col>
      <xdr:colOff>114300</xdr:colOff>
      <xdr:row>77</xdr:row>
      <xdr:rowOff>8009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81675"/>
          <a:ext cx="889000" cy="2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111837</xdr:rowOff>
    </xdr:from>
    <xdr:to>
      <xdr:col>102</xdr:col>
      <xdr:colOff>165100</xdr:colOff>
      <xdr:row>76</xdr:row>
      <xdr:rowOff>41988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58514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100444</xdr:rowOff>
    </xdr:from>
    <xdr:to>
      <xdr:col>98</xdr:col>
      <xdr:colOff>38100</xdr:colOff>
      <xdr:row>76</xdr:row>
      <xdr:rowOff>30593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21722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36943</xdr:rowOff>
    </xdr:from>
    <xdr:to>
      <xdr:col>116</xdr:col>
      <xdr:colOff>114300</xdr:colOff>
      <xdr:row>74</xdr:row>
      <xdr:rowOff>138543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59820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96590</xdr:rowOff>
    </xdr:from>
    <xdr:to>
      <xdr:col>112</xdr:col>
      <xdr:colOff>38100</xdr:colOff>
      <xdr:row>76</xdr:row>
      <xdr:rowOff>26739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55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43267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3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128091</xdr:rowOff>
    </xdr:from>
    <xdr:to>
      <xdr:col>107</xdr:col>
      <xdr:colOff>101600</xdr:colOff>
      <xdr:row>77</xdr:row>
      <xdr:rowOff>58241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49368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128659</xdr:rowOff>
    </xdr:from>
    <xdr:to>
      <xdr:col>102</xdr:col>
      <xdr:colOff>165100</xdr:colOff>
      <xdr:row>77</xdr:row>
      <xdr:rowOff>58809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49936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72125</xdr:rowOff>
    </xdr:from>
    <xdr:to>
      <xdr:col>98</xdr:col>
      <xdr:colOff>38100</xdr:colOff>
      <xdr:row>76</xdr:row>
      <xdr:rowOff>2276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30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18802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0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2,438</a:t>
          </a:r>
          <a:r>
            <a:rPr kumimoji="1" lang="ja-JP" altLang="ja-JP" sz="1100" b="0" i="0" baseline="0">
              <a:solidFill>
                <a:schemeClr val="dk1"/>
              </a:solidFill>
              <a:effectLst/>
              <a:latin typeface="+mn-lt"/>
              <a:ea typeface="+mn-ea"/>
              <a:cs typeface="+mn-cs"/>
            </a:rPr>
            <a:t>千円となっている。主な構成項目である人件費については、住民一人当たり</a:t>
          </a:r>
          <a:r>
            <a:rPr kumimoji="1" lang="en-US" altLang="ja-JP" sz="1100" b="0" i="0" baseline="0">
              <a:solidFill>
                <a:schemeClr val="dk1"/>
              </a:solidFill>
              <a:effectLst/>
              <a:latin typeface="+mn-lt"/>
              <a:ea typeface="+mn-ea"/>
              <a:cs typeface="+mn-cs"/>
            </a:rPr>
            <a:t>415,319</a:t>
          </a:r>
          <a:r>
            <a:rPr kumimoji="1" lang="ja-JP" altLang="ja-JP" sz="1100" b="0" i="0" baseline="0">
              <a:solidFill>
                <a:schemeClr val="dk1"/>
              </a:solidFill>
              <a:effectLst/>
              <a:latin typeface="+mn-lt"/>
              <a:ea typeface="+mn-ea"/>
              <a:cs typeface="+mn-cs"/>
            </a:rPr>
            <a:t>円で、前年度と比較して</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となった。離島・過疎地域という特殊地域においても、他団体と変わらない充実した住民サービスを提供する必要があるため、類似団体と比較して高い値となっている。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普通建設事業費については、住民一人当たり</a:t>
          </a:r>
          <a:r>
            <a:rPr kumimoji="1" lang="en-US" altLang="ja-JP" sz="1100" b="0" i="0" baseline="0">
              <a:solidFill>
                <a:schemeClr val="dk1"/>
              </a:solidFill>
              <a:effectLst/>
              <a:latin typeface="+mn-lt"/>
              <a:ea typeface="+mn-ea"/>
              <a:cs typeface="+mn-cs"/>
            </a:rPr>
            <a:t>477,214</a:t>
          </a:r>
          <a:r>
            <a:rPr kumimoji="1" lang="ja-JP" altLang="ja-JP" sz="1100" b="0" i="0" baseline="0">
              <a:solidFill>
                <a:schemeClr val="dk1"/>
              </a:solidFill>
              <a:effectLst/>
              <a:latin typeface="+mn-lt"/>
              <a:ea typeface="+mn-ea"/>
              <a:cs typeface="+mn-cs"/>
            </a:rPr>
            <a:t>円となっており、前年度と比較し、</a:t>
          </a:r>
          <a:r>
            <a:rPr kumimoji="1" lang="en-US" altLang="ja-JP" sz="1100" b="0" i="0" baseline="0">
              <a:solidFill>
                <a:schemeClr val="dk1"/>
              </a:solidFill>
              <a:effectLst/>
              <a:latin typeface="+mn-lt"/>
              <a:ea typeface="+mn-ea"/>
              <a:cs typeface="+mn-cs"/>
            </a:rPr>
            <a:t>1,251,625</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大幅な</a:t>
          </a:r>
          <a:r>
            <a:rPr kumimoji="1" lang="ja-JP" altLang="ja-JP" sz="1100" b="0" i="0" baseline="0">
              <a:solidFill>
                <a:schemeClr val="dk1"/>
              </a:solidFill>
              <a:effectLst/>
              <a:latin typeface="+mn-lt"/>
              <a:ea typeface="+mn-ea"/>
              <a:cs typeface="+mn-cs"/>
            </a:rPr>
            <a:t>減となっている。それは平成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年度より継続していた大型建設事業が終了したことが要因となっているが、類似団体と比較しても最も高い数値となっている。今後も</a:t>
          </a:r>
          <a:r>
            <a:rPr kumimoji="1" lang="ja-JP" altLang="en-US" sz="1100" b="0" i="0" baseline="0">
              <a:solidFill>
                <a:schemeClr val="dk1"/>
              </a:solidFill>
              <a:effectLst/>
              <a:latin typeface="+mn-lt"/>
              <a:ea typeface="+mn-ea"/>
              <a:cs typeface="+mn-cs"/>
            </a:rPr>
            <a:t>農業近代化施設整備事業等</a:t>
          </a:r>
          <a:r>
            <a:rPr kumimoji="1" lang="ja-JP" altLang="ja-JP" sz="1100" b="0" i="0" baseline="0">
              <a:solidFill>
                <a:schemeClr val="dk1"/>
              </a:solidFill>
              <a:effectLst/>
              <a:latin typeface="+mn-lt"/>
              <a:ea typeface="+mn-ea"/>
              <a:cs typeface="+mn-cs"/>
            </a:rPr>
            <a:t>が計画されていることや、公共施設の更新時期に備えるため、公共施設等総合管理計画に沿って施設の長寿命化や廃止、統合等検討していく必要がある。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2140</xdr:rowOff>
    </xdr:from>
    <xdr:to>
      <xdr:col>24</xdr:col>
      <xdr:colOff>63500</xdr:colOff>
      <xdr:row>35</xdr:row>
      <xdr:rowOff>17151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02890"/>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122022</xdr:rowOff>
    </xdr:from>
    <xdr:to>
      <xdr:col>19</xdr:col>
      <xdr:colOff>177800</xdr:colOff>
      <xdr:row>35</xdr:row>
      <xdr:rowOff>2140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51322"/>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23959</xdr:rowOff>
    </xdr:from>
    <xdr:to>
      <xdr:col>20</xdr:col>
      <xdr:colOff>38100</xdr:colOff>
      <xdr:row>37</xdr:row>
      <xdr:rowOff>125559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6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116686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122022</xdr:rowOff>
    </xdr:from>
    <xdr:to>
      <xdr:col>15</xdr:col>
      <xdr:colOff>50800</xdr:colOff>
      <xdr:row>34</xdr:row>
      <xdr:rowOff>132137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51322"/>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12967</xdr:rowOff>
    </xdr:from>
    <xdr:to>
      <xdr:col>15</xdr:col>
      <xdr:colOff>101600</xdr:colOff>
      <xdr:row>37</xdr:row>
      <xdr:rowOff>114567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105694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132137</xdr:rowOff>
    </xdr:from>
    <xdr:to>
      <xdr:col>10</xdr:col>
      <xdr:colOff>114300</xdr:colOff>
      <xdr:row>34</xdr:row>
      <xdr:rowOff>149816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61437"/>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18358</xdr:rowOff>
    </xdr:from>
    <xdr:to>
      <xdr:col>10</xdr:col>
      <xdr:colOff>165100</xdr:colOff>
      <xdr:row>37</xdr:row>
      <xdr:rowOff>119958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111085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26492</xdr:rowOff>
    </xdr:from>
    <xdr:to>
      <xdr:col>6</xdr:col>
      <xdr:colOff>38100</xdr:colOff>
      <xdr:row>37</xdr:row>
      <xdr:rowOff>128092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119219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137801</xdr:rowOff>
    </xdr:from>
    <xdr:to>
      <xdr:col>24</xdr:col>
      <xdr:colOff>114300</xdr:colOff>
      <xdr:row>35</xdr:row>
      <xdr:rowOff>67951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160678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122790</xdr:rowOff>
    </xdr:from>
    <xdr:to>
      <xdr:col>20</xdr:col>
      <xdr:colOff>38100</xdr:colOff>
      <xdr:row>35</xdr:row>
      <xdr:rowOff>52940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69467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71222</xdr:rowOff>
    </xdr:from>
    <xdr:to>
      <xdr:col>15</xdr:col>
      <xdr:colOff>101600</xdr:colOff>
      <xdr:row>35</xdr:row>
      <xdr:rowOff>1372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17899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81337</xdr:rowOff>
    </xdr:from>
    <xdr:to>
      <xdr:col>10</xdr:col>
      <xdr:colOff>165100</xdr:colOff>
      <xdr:row>35</xdr:row>
      <xdr:rowOff>11487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28014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99016</xdr:rowOff>
    </xdr:from>
    <xdr:to>
      <xdr:col>6</xdr:col>
      <xdr:colOff>38100</xdr:colOff>
      <xdr:row>35</xdr:row>
      <xdr:rowOff>29166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45693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4464</xdr:rowOff>
    </xdr:from>
    <xdr:to>
      <xdr:col>24</xdr:col>
      <xdr:colOff>63500</xdr:colOff>
      <xdr:row>58</xdr:row>
      <xdr:rowOff>13870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48564"/>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4464</xdr:rowOff>
    </xdr:from>
    <xdr:to>
      <xdr:col>19</xdr:col>
      <xdr:colOff>177800</xdr:colOff>
      <xdr:row>58</xdr:row>
      <xdr:rowOff>48631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8564"/>
          <a:ext cx="889000" cy="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163547</xdr:rowOff>
    </xdr:from>
    <xdr:to>
      <xdr:col>20</xdr:col>
      <xdr:colOff>38100</xdr:colOff>
      <xdr:row>58</xdr:row>
      <xdr:rowOff>93697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84824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39706</xdr:rowOff>
    </xdr:from>
    <xdr:to>
      <xdr:col>15</xdr:col>
      <xdr:colOff>50800</xdr:colOff>
      <xdr:row>58</xdr:row>
      <xdr:rowOff>48631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3806"/>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33286</xdr:rowOff>
    </xdr:from>
    <xdr:to>
      <xdr:col>15</xdr:col>
      <xdr:colOff>101600</xdr:colOff>
      <xdr:row>58</xdr:row>
      <xdr:rowOff>134886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7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126013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7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37964</xdr:rowOff>
    </xdr:from>
    <xdr:to>
      <xdr:col>10</xdr:col>
      <xdr:colOff>114300</xdr:colOff>
      <xdr:row>58</xdr:row>
      <xdr:rowOff>39706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2064"/>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22199</xdr:rowOff>
    </xdr:from>
    <xdr:to>
      <xdr:col>10</xdr:col>
      <xdr:colOff>165100</xdr:colOff>
      <xdr:row>58</xdr:row>
      <xdr:rowOff>123799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114926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5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21813</xdr:rowOff>
    </xdr:from>
    <xdr:to>
      <xdr:col>6</xdr:col>
      <xdr:colOff>38100</xdr:colOff>
      <xdr:row>58</xdr:row>
      <xdr:rowOff>123413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114540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5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134520</xdr:rowOff>
    </xdr:from>
    <xdr:to>
      <xdr:col>24</xdr:col>
      <xdr:colOff>114300</xdr:colOff>
      <xdr:row>58</xdr:row>
      <xdr:rowOff>64670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93897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125114</xdr:rowOff>
    </xdr:from>
    <xdr:to>
      <xdr:col>20</xdr:col>
      <xdr:colOff>38100</xdr:colOff>
      <xdr:row>58</xdr:row>
      <xdr:rowOff>55264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71791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169281</xdr:rowOff>
    </xdr:from>
    <xdr:to>
      <xdr:col>15</xdr:col>
      <xdr:colOff>101600</xdr:colOff>
      <xdr:row>58</xdr:row>
      <xdr:rowOff>99431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115958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160356</xdr:rowOff>
    </xdr:from>
    <xdr:to>
      <xdr:col>10</xdr:col>
      <xdr:colOff>165100</xdr:colOff>
      <xdr:row>58</xdr:row>
      <xdr:rowOff>90506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107033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158614</xdr:rowOff>
    </xdr:from>
    <xdr:to>
      <xdr:col>6</xdr:col>
      <xdr:colOff>38100</xdr:colOff>
      <xdr:row>58</xdr:row>
      <xdr:rowOff>88764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105291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0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134272</xdr:rowOff>
    </xdr:from>
    <xdr:to>
      <xdr:col>24</xdr:col>
      <xdr:colOff>63500</xdr:colOff>
      <xdr:row>78</xdr:row>
      <xdr:rowOff>68235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35922"/>
          <a:ext cx="838200" cy="1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68235</xdr:rowOff>
    </xdr:from>
    <xdr:to>
      <xdr:col>19</xdr:col>
      <xdr:colOff>177800</xdr:colOff>
      <xdr:row>78</xdr:row>
      <xdr:rowOff>105556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41335"/>
          <a:ext cx="889000" cy="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119706</xdr:rowOff>
    </xdr:from>
    <xdr:to>
      <xdr:col>20</xdr:col>
      <xdr:colOff>38100</xdr:colOff>
      <xdr:row>79</xdr:row>
      <xdr:rowOff>49856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9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40983</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8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105556</xdr:rowOff>
    </xdr:from>
    <xdr:to>
      <xdr:col>15</xdr:col>
      <xdr:colOff>50800</xdr:colOff>
      <xdr:row>78</xdr:row>
      <xdr:rowOff>110300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78656"/>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155702</xdr:rowOff>
    </xdr:from>
    <xdr:to>
      <xdr:col>15</xdr:col>
      <xdr:colOff>101600</xdr:colOff>
      <xdr:row>79</xdr:row>
      <xdr:rowOff>85852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2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76979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62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77552</xdr:rowOff>
    </xdr:from>
    <xdr:to>
      <xdr:col>10</xdr:col>
      <xdr:colOff>114300</xdr:colOff>
      <xdr:row>78</xdr:row>
      <xdr:rowOff>110300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5065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18042</xdr:rowOff>
    </xdr:from>
    <xdr:to>
      <xdr:col>10</xdr:col>
      <xdr:colOff>165100</xdr:colOff>
      <xdr:row>79</xdr:row>
      <xdr:rowOff>119642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6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110769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5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1118</xdr:rowOff>
    </xdr:from>
    <xdr:to>
      <xdr:col>6</xdr:col>
      <xdr:colOff>38100</xdr:colOff>
      <xdr:row>79</xdr:row>
      <xdr:rowOff>102718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4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93845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6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83472</xdr:rowOff>
    </xdr:from>
    <xdr:to>
      <xdr:col>24</xdr:col>
      <xdr:colOff>114300</xdr:colOff>
      <xdr:row>78</xdr:row>
      <xdr:rowOff>13622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106349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17435</xdr:rowOff>
    </xdr:from>
    <xdr:to>
      <xdr:col>20</xdr:col>
      <xdr:colOff>38100</xdr:colOff>
      <xdr:row>78</xdr:row>
      <xdr:rowOff>119035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135562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6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54756</xdr:rowOff>
    </xdr:from>
    <xdr:to>
      <xdr:col>15</xdr:col>
      <xdr:colOff>101600</xdr:colOff>
      <xdr:row>78</xdr:row>
      <xdr:rowOff>156356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0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59500</xdr:rowOff>
    </xdr:from>
    <xdr:to>
      <xdr:col>10</xdr:col>
      <xdr:colOff>165100</xdr:colOff>
      <xdr:row>78</xdr:row>
      <xdr:rowOff>161100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6177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0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26752</xdr:rowOff>
    </xdr:from>
    <xdr:to>
      <xdr:col>6</xdr:col>
      <xdr:colOff>38100</xdr:colOff>
      <xdr:row>78</xdr:row>
      <xdr:rowOff>128352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144879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7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153919</xdr:rowOff>
    </xdr:from>
    <xdr:to>
      <xdr:col>24</xdr:col>
      <xdr:colOff>63500</xdr:colOff>
      <xdr:row>96</xdr:row>
      <xdr:rowOff>14401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41669"/>
          <a:ext cx="8382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153919</xdr:rowOff>
    </xdr:from>
    <xdr:to>
      <xdr:col>19</xdr:col>
      <xdr:colOff>177800</xdr:colOff>
      <xdr:row>97</xdr:row>
      <xdr:rowOff>59736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41669"/>
          <a:ext cx="889000" cy="2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42106</xdr:rowOff>
    </xdr:from>
    <xdr:to>
      <xdr:col>20</xdr:col>
      <xdr:colOff>38100</xdr:colOff>
      <xdr:row>97</xdr:row>
      <xdr:rowOff>143706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134833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6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59736</xdr:rowOff>
    </xdr:from>
    <xdr:to>
      <xdr:col>15</xdr:col>
      <xdr:colOff>50800</xdr:colOff>
      <xdr:row>97</xdr:row>
      <xdr:rowOff>79248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0386"/>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88410</xdr:rowOff>
    </xdr:from>
    <xdr:to>
      <xdr:col>15</xdr:col>
      <xdr:colOff>101600</xdr:colOff>
      <xdr:row>98</xdr:row>
      <xdr:rowOff>18560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1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153817</xdr:rowOff>
    </xdr:from>
    <xdr:to>
      <xdr:col>10</xdr:col>
      <xdr:colOff>114300</xdr:colOff>
      <xdr:row>97</xdr:row>
      <xdr:rowOff>79248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13017"/>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116162</xdr:rowOff>
    </xdr:from>
    <xdr:to>
      <xdr:col>10</xdr:col>
      <xdr:colOff>165100</xdr:colOff>
      <xdr:row>98</xdr:row>
      <xdr:rowOff>46312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37439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117135</xdr:rowOff>
    </xdr:from>
    <xdr:to>
      <xdr:col>6</xdr:col>
      <xdr:colOff>38100</xdr:colOff>
      <xdr:row>98</xdr:row>
      <xdr:rowOff>47285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38412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135051</xdr:rowOff>
    </xdr:from>
    <xdr:to>
      <xdr:col>24</xdr:col>
      <xdr:colOff>114300</xdr:colOff>
      <xdr:row>96</xdr:row>
      <xdr:rowOff>65201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157928</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103119</xdr:rowOff>
    </xdr:from>
    <xdr:to>
      <xdr:col>20</xdr:col>
      <xdr:colOff>38100</xdr:colOff>
      <xdr:row>96</xdr:row>
      <xdr:rowOff>33269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49796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6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8936</xdr:rowOff>
    </xdr:from>
    <xdr:to>
      <xdr:col>15</xdr:col>
      <xdr:colOff>101600</xdr:colOff>
      <xdr:row>97</xdr:row>
      <xdr:rowOff>110536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127063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1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28448</xdr:rowOff>
    </xdr:from>
    <xdr:to>
      <xdr:col>10</xdr:col>
      <xdr:colOff>165100</xdr:colOff>
      <xdr:row>97</xdr:row>
      <xdr:rowOff>130048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146575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3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103017</xdr:rowOff>
    </xdr:from>
    <xdr:to>
      <xdr:col>6</xdr:col>
      <xdr:colOff>38100</xdr:colOff>
      <xdr:row>97</xdr:row>
      <xdr:rowOff>33167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49694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3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32127</xdr:rowOff>
    </xdr:from>
    <xdr:to>
      <xdr:col>54</xdr:col>
      <xdr:colOff>189865</xdr:colOff>
      <xdr:row>58</xdr:row>
      <xdr:rowOff>7158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9290427"/>
          <a:ext cx="1270" cy="6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xdr:rowOff>
    </xdr:from>
    <xdr:ext cx="534377"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7158</xdr:rowOff>
    </xdr:from>
    <xdr:to>
      <xdr:col>55</xdr:col>
      <xdr:colOff>88900</xdr:colOff>
      <xdr:row>58</xdr:row>
      <xdr:rowOff>7158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150254</xdr:rowOff>
    </xdr:from>
    <xdr:ext cx="690189"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906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32127</xdr:rowOff>
    </xdr:from>
    <xdr:to>
      <xdr:col>55</xdr:col>
      <xdr:colOff>88900</xdr:colOff>
      <xdr:row>54</xdr:row>
      <xdr:rowOff>32127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29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75261</xdr:rowOff>
    </xdr:from>
    <xdr:to>
      <xdr:col>55</xdr:col>
      <xdr:colOff>0</xdr:colOff>
      <xdr:row>57</xdr:row>
      <xdr:rowOff>32555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162111"/>
          <a:ext cx="838200" cy="64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27811</xdr:rowOff>
    </xdr:from>
    <xdr:ext cx="599010"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004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49384</xdr:rowOff>
    </xdr:from>
    <xdr:to>
      <xdr:col>55</xdr:col>
      <xdr:colOff>50800</xdr:colOff>
      <xdr:row>57</xdr:row>
      <xdr:rowOff>150984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41373</xdr:rowOff>
    </xdr:from>
    <xdr:to>
      <xdr:col>50</xdr:col>
      <xdr:colOff>114300</xdr:colOff>
      <xdr:row>53</xdr:row>
      <xdr:rowOff>75261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8785323"/>
          <a:ext cx="889000" cy="3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69306</xdr:rowOff>
    </xdr:from>
    <xdr:to>
      <xdr:col>50</xdr:col>
      <xdr:colOff>165100</xdr:colOff>
      <xdr:row>57</xdr:row>
      <xdr:rowOff>170906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4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162033</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39795" y="993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41373</xdr:rowOff>
    </xdr:from>
    <xdr:to>
      <xdr:col>45</xdr:col>
      <xdr:colOff>177800</xdr:colOff>
      <xdr:row>52</xdr:row>
      <xdr:rowOff>99416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8785323"/>
          <a:ext cx="889000" cy="2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77905</xdr:rowOff>
    </xdr:from>
    <xdr:to>
      <xdr:col>46</xdr:col>
      <xdr:colOff>38100</xdr:colOff>
      <xdr:row>58</xdr:row>
      <xdr:rowOff>8055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170632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50795" y="994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99416</xdr:rowOff>
    </xdr:from>
    <xdr:to>
      <xdr:col>41</xdr:col>
      <xdr:colOff>50800</xdr:colOff>
      <xdr:row>55</xdr:row>
      <xdr:rowOff>151721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014816"/>
          <a:ext cx="889000" cy="56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84951</xdr:rowOff>
    </xdr:from>
    <xdr:to>
      <xdr:col>41</xdr:col>
      <xdr:colOff>101600</xdr:colOff>
      <xdr:row>58</xdr:row>
      <xdr:rowOff>15101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6228</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61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83524</xdr:rowOff>
    </xdr:from>
    <xdr:to>
      <xdr:col>36</xdr:col>
      <xdr:colOff>165100</xdr:colOff>
      <xdr:row>58</xdr:row>
      <xdr:rowOff>13674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672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153205</xdr:rowOff>
    </xdr:from>
    <xdr:to>
      <xdr:col>55</xdr:col>
      <xdr:colOff>50800</xdr:colOff>
      <xdr:row>57</xdr:row>
      <xdr:rowOff>83355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7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4632</xdr:rowOff>
    </xdr:from>
    <xdr:ext cx="599010"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0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24461</xdr:rowOff>
    </xdr:from>
    <xdr:to>
      <xdr:col>50</xdr:col>
      <xdr:colOff>165100</xdr:colOff>
      <xdr:row>53</xdr:row>
      <xdr:rowOff>126061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1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142588</xdr:rowOff>
    </xdr:from>
    <xdr:ext cx="690189"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294205" y="8886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162023</xdr:rowOff>
    </xdr:from>
    <xdr:to>
      <xdr:col>46</xdr:col>
      <xdr:colOff>38100</xdr:colOff>
      <xdr:row>51</xdr:row>
      <xdr:rowOff>92173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87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108700</xdr:rowOff>
    </xdr:from>
    <xdr:ext cx="690189"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05205" y="8509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48616</xdr:rowOff>
    </xdr:from>
    <xdr:to>
      <xdr:col>41</xdr:col>
      <xdr:colOff>101600</xdr:colOff>
      <xdr:row>52</xdr:row>
      <xdr:rowOff>150216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166743</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16205" y="8739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100921</xdr:rowOff>
    </xdr:from>
    <xdr:to>
      <xdr:col>36</xdr:col>
      <xdr:colOff>165100</xdr:colOff>
      <xdr:row>56</xdr:row>
      <xdr:rowOff>31071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47598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672795" y="930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139990</xdr:rowOff>
    </xdr:from>
    <xdr:to>
      <xdr:col>55</xdr:col>
      <xdr:colOff>0</xdr:colOff>
      <xdr:row>77</xdr:row>
      <xdr:rowOff>144114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341640"/>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85412</xdr:rowOff>
    </xdr:from>
    <xdr:to>
      <xdr:col>50</xdr:col>
      <xdr:colOff>114300</xdr:colOff>
      <xdr:row>77</xdr:row>
      <xdr:rowOff>144114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287062"/>
          <a:ext cx="889000" cy="5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114016</xdr:rowOff>
    </xdr:from>
    <xdr:to>
      <xdr:col>50</xdr:col>
      <xdr:colOff>165100</xdr:colOff>
      <xdr:row>78</xdr:row>
      <xdr:rowOff>44166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35293</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4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85412</xdr:rowOff>
    </xdr:from>
    <xdr:to>
      <xdr:col>45</xdr:col>
      <xdr:colOff>177800</xdr:colOff>
      <xdr:row>77</xdr:row>
      <xdr:rowOff>86894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287062"/>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156586</xdr:rowOff>
    </xdr:from>
    <xdr:to>
      <xdr:col>46</xdr:col>
      <xdr:colOff>38100</xdr:colOff>
      <xdr:row>78</xdr:row>
      <xdr:rowOff>86736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77863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4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7939</xdr:rowOff>
    </xdr:from>
    <xdr:to>
      <xdr:col>41</xdr:col>
      <xdr:colOff>50800</xdr:colOff>
      <xdr:row>77</xdr:row>
      <xdr:rowOff>86894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209589"/>
          <a:ext cx="889000" cy="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148960</xdr:rowOff>
    </xdr:from>
    <xdr:to>
      <xdr:col>41</xdr:col>
      <xdr:colOff>101600</xdr:colOff>
      <xdr:row>78</xdr:row>
      <xdr:rowOff>79110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70237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126589</xdr:rowOff>
    </xdr:from>
    <xdr:to>
      <xdr:col>36</xdr:col>
      <xdr:colOff>165100</xdr:colOff>
      <xdr:row>78</xdr:row>
      <xdr:rowOff>56739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47866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89190</xdr:rowOff>
    </xdr:from>
    <xdr:to>
      <xdr:col>55</xdr:col>
      <xdr:colOff>50800</xdr:colOff>
      <xdr:row>78</xdr:row>
      <xdr:rowOff>19340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112067</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1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93314</xdr:rowOff>
    </xdr:from>
    <xdr:to>
      <xdr:col>50</xdr:col>
      <xdr:colOff>165100</xdr:colOff>
      <xdr:row>78</xdr:row>
      <xdr:rowOff>23464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39991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0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34612</xdr:rowOff>
    </xdr:from>
    <xdr:to>
      <xdr:col>46</xdr:col>
      <xdr:colOff>38100</xdr:colOff>
      <xdr:row>77</xdr:row>
      <xdr:rowOff>136212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152739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36094</xdr:rowOff>
    </xdr:from>
    <xdr:to>
      <xdr:col>41</xdr:col>
      <xdr:colOff>101600</xdr:colOff>
      <xdr:row>77</xdr:row>
      <xdr:rowOff>137694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154221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128589</xdr:rowOff>
    </xdr:from>
    <xdr:to>
      <xdr:col>36</xdr:col>
      <xdr:colOff>165100</xdr:colOff>
      <xdr:row>77</xdr:row>
      <xdr:rowOff>58739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1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75267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672795" y="1293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57477</xdr:rowOff>
    </xdr:from>
    <xdr:to>
      <xdr:col>55</xdr:col>
      <xdr:colOff>0</xdr:colOff>
      <xdr:row>95</xdr:row>
      <xdr:rowOff>72482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173777"/>
          <a:ext cx="838200" cy="18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72482</xdr:rowOff>
    </xdr:from>
    <xdr:to>
      <xdr:col>50</xdr:col>
      <xdr:colOff>114300</xdr:colOff>
      <xdr:row>97</xdr:row>
      <xdr:rowOff>61359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360232"/>
          <a:ext cx="889000" cy="3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111913</xdr:rowOff>
    </xdr:from>
    <xdr:to>
      <xdr:col>50</xdr:col>
      <xdr:colOff>165100</xdr:colOff>
      <xdr:row>97</xdr:row>
      <xdr:rowOff>42063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33190</xdr:rowOff>
    </xdr:from>
    <xdr:ext cx="59901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39795" y="1666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102670</xdr:rowOff>
    </xdr:from>
    <xdr:to>
      <xdr:col>45</xdr:col>
      <xdr:colOff>177800</xdr:colOff>
      <xdr:row>97</xdr:row>
      <xdr:rowOff>61359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561870"/>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155536</xdr:rowOff>
    </xdr:from>
    <xdr:to>
      <xdr:col>46</xdr:col>
      <xdr:colOff>38100</xdr:colOff>
      <xdr:row>97</xdr:row>
      <xdr:rowOff>85686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102213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50795" y="163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102670</xdr:rowOff>
    </xdr:from>
    <xdr:to>
      <xdr:col>41</xdr:col>
      <xdr:colOff>50800</xdr:colOff>
      <xdr:row>97</xdr:row>
      <xdr:rowOff>13168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561870"/>
          <a:ext cx="889000" cy="8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141605</xdr:rowOff>
    </xdr:from>
    <xdr:to>
      <xdr:col>41</xdr:col>
      <xdr:colOff>101600</xdr:colOff>
      <xdr:row>97</xdr:row>
      <xdr:rowOff>71755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62882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61795" y="1669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87917</xdr:rowOff>
    </xdr:from>
    <xdr:to>
      <xdr:col>36</xdr:col>
      <xdr:colOff>165100</xdr:colOff>
      <xdr:row>97</xdr:row>
      <xdr:rowOff>18067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34594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672795" y="1632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6677</xdr:rowOff>
    </xdr:from>
    <xdr:to>
      <xdr:col>55</xdr:col>
      <xdr:colOff>50800</xdr:colOff>
      <xdr:row>94</xdr:row>
      <xdr:rowOff>108277</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12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29554</xdr:rowOff>
    </xdr:from>
    <xdr:ext cx="599010"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597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21682</xdr:rowOff>
    </xdr:from>
    <xdr:to>
      <xdr:col>50</xdr:col>
      <xdr:colOff>165100</xdr:colOff>
      <xdr:row>95</xdr:row>
      <xdr:rowOff>123282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30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139809</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39795" y="1608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10559</xdr:rowOff>
    </xdr:from>
    <xdr:to>
      <xdr:col>46</xdr:col>
      <xdr:colOff>38100</xdr:colOff>
      <xdr:row>97</xdr:row>
      <xdr:rowOff>112159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103286</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50795" y="1673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51870</xdr:rowOff>
    </xdr:from>
    <xdr:to>
      <xdr:col>41</xdr:col>
      <xdr:colOff>101600</xdr:colOff>
      <xdr:row>96</xdr:row>
      <xdr:rowOff>153470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5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169997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628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133818</xdr:rowOff>
    </xdr:from>
    <xdr:to>
      <xdr:col>36</xdr:col>
      <xdr:colOff>165100</xdr:colOff>
      <xdr:row>97</xdr:row>
      <xdr:rowOff>63968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55095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5" y="1668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31504</xdr:rowOff>
    </xdr:from>
    <xdr:to>
      <xdr:col>85</xdr:col>
      <xdr:colOff>127000</xdr:colOff>
      <xdr:row>38</xdr:row>
      <xdr:rowOff>162575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203704"/>
          <a:ext cx="838200" cy="47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154658</xdr:rowOff>
    </xdr:from>
    <xdr:to>
      <xdr:col>81</xdr:col>
      <xdr:colOff>50800</xdr:colOff>
      <xdr:row>38</xdr:row>
      <xdr:rowOff>162575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669758"/>
          <a:ext cx="889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48385</xdr:rowOff>
    </xdr:from>
    <xdr:to>
      <xdr:col>81</xdr:col>
      <xdr:colOff>101600</xdr:colOff>
      <xdr:row>36</xdr:row>
      <xdr:rowOff>149985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166512</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59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147038</xdr:rowOff>
    </xdr:from>
    <xdr:to>
      <xdr:col>76</xdr:col>
      <xdr:colOff>114300</xdr:colOff>
      <xdr:row>38</xdr:row>
      <xdr:rowOff>154658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66213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150150</xdr:rowOff>
    </xdr:from>
    <xdr:to>
      <xdr:col>76</xdr:col>
      <xdr:colOff>165100</xdr:colOff>
      <xdr:row>36</xdr:row>
      <xdr:rowOff>80300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96827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166660</xdr:rowOff>
    </xdr:from>
    <xdr:to>
      <xdr:col>71</xdr:col>
      <xdr:colOff>177800</xdr:colOff>
      <xdr:row>38</xdr:row>
      <xdr:rowOff>147038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10310"/>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90843</xdr:rowOff>
    </xdr:from>
    <xdr:to>
      <xdr:col>72</xdr:col>
      <xdr:colOff>38100</xdr:colOff>
      <xdr:row>37</xdr:row>
      <xdr:rowOff>20993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37520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4341</xdr:rowOff>
    </xdr:from>
    <xdr:to>
      <xdr:col>67</xdr:col>
      <xdr:colOff>101600</xdr:colOff>
      <xdr:row>37</xdr:row>
      <xdr:rowOff>105941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122468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152154</xdr:rowOff>
    </xdr:from>
    <xdr:to>
      <xdr:col>85</xdr:col>
      <xdr:colOff>177800</xdr:colOff>
      <xdr:row>36</xdr:row>
      <xdr:rowOff>82304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1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3581</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0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111775</xdr:rowOff>
    </xdr:from>
    <xdr:to>
      <xdr:col>81</xdr:col>
      <xdr:colOff>101600</xdr:colOff>
      <xdr:row>39</xdr:row>
      <xdr:rowOff>41925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33052</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46428" y="671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103858</xdr:rowOff>
    </xdr:from>
    <xdr:to>
      <xdr:col>76</xdr:col>
      <xdr:colOff>165100</xdr:colOff>
      <xdr:row>39</xdr:row>
      <xdr:rowOff>34008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6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25135</xdr:rowOff>
    </xdr:from>
    <xdr:ext cx="469744"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57428" y="671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96238</xdr:rowOff>
    </xdr:from>
    <xdr:to>
      <xdr:col>72</xdr:col>
      <xdr:colOff>38100</xdr:colOff>
      <xdr:row>39</xdr:row>
      <xdr:rowOff>26388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17515</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68428" y="670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115860</xdr:rowOff>
    </xdr:from>
    <xdr:to>
      <xdr:col>67</xdr:col>
      <xdr:colOff>101600</xdr:colOff>
      <xdr:row>38</xdr:row>
      <xdr:rowOff>46010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37137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32081</xdr:rowOff>
    </xdr:from>
    <xdr:to>
      <xdr:col>85</xdr:col>
      <xdr:colOff>127000</xdr:colOff>
      <xdr:row>56</xdr:row>
      <xdr:rowOff>122186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461831"/>
          <a:ext cx="838200" cy="2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32081</xdr:rowOff>
    </xdr:from>
    <xdr:to>
      <xdr:col>81</xdr:col>
      <xdr:colOff>50800</xdr:colOff>
      <xdr:row>55</xdr:row>
      <xdr:rowOff>106284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461831"/>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122855</xdr:rowOff>
    </xdr:from>
    <xdr:to>
      <xdr:col>81</xdr:col>
      <xdr:colOff>101600</xdr:colOff>
      <xdr:row>58</xdr:row>
      <xdr:rowOff>53005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89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44132</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98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105683</xdr:rowOff>
    </xdr:from>
    <xdr:to>
      <xdr:col>76</xdr:col>
      <xdr:colOff>114300</xdr:colOff>
      <xdr:row>55</xdr:row>
      <xdr:rowOff>106284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8678183"/>
          <a:ext cx="889000" cy="8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125895</xdr:rowOff>
    </xdr:from>
    <xdr:to>
      <xdr:col>76</xdr:col>
      <xdr:colOff>165100</xdr:colOff>
      <xdr:row>58</xdr:row>
      <xdr:rowOff>56045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47172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99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105683</xdr:rowOff>
    </xdr:from>
    <xdr:to>
      <xdr:col>71</xdr:col>
      <xdr:colOff>177800</xdr:colOff>
      <xdr:row>52</xdr:row>
      <xdr:rowOff>123682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8678183"/>
          <a:ext cx="889000" cy="3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127091</xdr:rowOff>
    </xdr:from>
    <xdr:to>
      <xdr:col>72</xdr:col>
      <xdr:colOff>38100</xdr:colOff>
      <xdr:row>58</xdr:row>
      <xdr:rowOff>57241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48368</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9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102967</xdr:rowOff>
    </xdr:from>
    <xdr:to>
      <xdr:col>67</xdr:col>
      <xdr:colOff>101600</xdr:colOff>
      <xdr:row>58</xdr:row>
      <xdr:rowOff>33117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24244</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71386</xdr:rowOff>
    </xdr:from>
    <xdr:to>
      <xdr:col>85</xdr:col>
      <xdr:colOff>177800</xdr:colOff>
      <xdr:row>57</xdr:row>
      <xdr:rowOff>1536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94263</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5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152731</xdr:rowOff>
    </xdr:from>
    <xdr:to>
      <xdr:col>81</xdr:col>
      <xdr:colOff>101600</xdr:colOff>
      <xdr:row>55</xdr:row>
      <xdr:rowOff>82881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4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99408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1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55484</xdr:rowOff>
    </xdr:from>
    <xdr:to>
      <xdr:col>76</xdr:col>
      <xdr:colOff>165100</xdr:colOff>
      <xdr:row>55</xdr:row>
      <xdr:rowOff>157084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2161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26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54883</xdr:rowOff>
    </xdr:from>
    <xdr:to>
      <xdr:col>72</xdr:col>
      <xdr:colOff>38100</xdr:colOff>
      <xdr:row>50</xdr:row>
      <xdr:rowOff>156483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86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1560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84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72882</xdr:rowOff>
    </xdr:from>
    <xdr:to>
      <xdr:col>67</xdr:col>
      <xdr:colOff>101600</xdr:colOff>
      <xdr:row>53</xdr:row>
      <xdr:rowOff>3032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89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19559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876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161847</xdr:rowOff>
    </xdr:from>
    <xdr:to>
      <xdr:col>85</xdr:col>
      <xdr:colOff>127000</xdr:colOff>
      <xdr:row>78</xdr:row>
      <xdr:rowOff>9088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63497"/>
          <a:ext cx="838200" cy="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109632</xdr:rowOff>
    </xdr:from>
    <xdr:to>
      <xdr:col>81</xdr:col>
      <xdr:colOff>50800</xdr:colOff>
      <xdr:row>77</xdr:row>
      <xdr:rowOff>161847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139832"/>
          <a:ext cx="889000" cy="2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109632</xdr:rowOff>
    </xdr:from>
    <xdr:to>
      <xdr:col>76</xdr:col>
      <xdr:colOff>114300</xdr:colOff>
      <xdr:row>78</xdr:row>
      <xdr:rowOff>27330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139832"/>
          <a:ext cx="889000" cy="2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27330</xdr:rowOff>
    </xdr:from>
    <xdr:to>
      <xdr:col>71</xdr:col>
      <xdr:colOff>177800</xdr:colOff>
      <xdr:row>78</xdr:row>
      <xdr:rowOff>129186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00430"/>
          <a:ext cx="889000" cy="10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129738</xdr:rowOff>
    </xdr:from>
    <xdr:to>
      <xdr:col>85</xdr:col>
      <xdr:colOff>177800</xdr:colOff>
      <xdr:row>78</xdr:row>
      <xdr:rowOff>59888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152615</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8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111047</xdr:rowOff>
    </xdr:from>
    <xdr:to>
      <xdr:col>81</xdr:col>
      <xdr:colOff>101600</xdr:colOff>
      <xdr:row>78</xdr:row>
      <xdr:rowOff>41197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57724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58832</xdr:rowOff>
    </xdr:from>
    <xdr:to>
      <xdr:col>76</xdr:col>
      <xdr:colOff>165100</xdr:colOff>
      <xdr:row>76</xdr:row>
      <xdr:rowOff>160432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0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5509</xdr:rowOff>
    </xdr:from>
    <xdr:ext cx="59901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292795" y="1286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147980</xdr:rowOff>
    </xdr:from>
    <xdr:to>
      <xdr:col>72</xdr:col>
      <xdr:colOff>38100</xdr:colOff>
      <xdr:row>78</xdr:row>
      <xdr:rowOff>78130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94657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78386</xdr:rowOff>
    </xdr:from>
    <xdr:to>
      <xdr:col>67</xdr:col>
      <xdr:colOff>101600</xdr:colOff>
      <xdr:row>79</xdr:row>
      <xdr:rowOff>8536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171113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132638</xdr:rowOff>
    </xdr:from>
    <xdr:to>
      <xdr:col>85</xdr:col>
      <xdr:colOff>127000</xdr:colOff>
      <xdr:row>97</xdr:row>
      <xdr:rowOff>70303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591838"/>
          <a:ext cx="838200" cy="10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59212</xdr:rowOff>
    </xdr:from>
    <xdr:to>
      <xdr:col>81</xdr:col>
      <xdr:colOff>50800</xdr:colOff>
      <xdr:row>97</xdr:row>
      <xdr:rowOff>70303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689862"/>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42487</xdr:rowOff>
    </xdr:from>
    <xdr:to>
      <xdr:col>76</xdr:col>
      <xdr:colOff>114300</xdr:colOff>
      <xdr:row>97</xdr:row>
      <xdr:rowOff>59212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67313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22676</xdr:rowOff>
    </xdr:from>
    <xdr:to>
      <xdr:col>71</xdr:col>
      <xdr:colOff>177800</xdr:colOff>
      <xdr:row>97</xdr:row>
      <xdr:rowOff>42487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653326"/>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81838</xdr:rowOff>
    </xdr:from>
    <xdr:to>
      <xdr:col>85</xdr:col>
      <xdr:colOff>177800</xdr:colOff>
      <xdr:row>97</xdr:row>
      <xdr:rowOff>11988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5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104715</xdr:rowOff>
    </xdr:from>
    <xdr:ext cx="599010"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39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19503</xdr:rowOff>
    </xdr:from>
    <xdr:to>
      <xdr:col>81</xdr:col>
      <xdr:colOff>101600</xdr:colOff>
      <xdr:row>97</xdr:row>
      <xdr:rowOff>121103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6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137630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42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8412</xdr:rowOff>
    </xdr:from>
    <xdr:to>
      <xdr:col>76</xdr:col>
      <xdr:colOff>165100</xdr:colOff>
      <xdr:row>97</xdr:row>
      <xdr:rowOff>110012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126539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41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163137</xdr:rowOff>
    </xdr:from>
    <xdr:to>
      <xdr:col>72</xdr:col>
      <xdr:colOff>38100</xdr:colOff>
      <xdr:row>97</xdr:row>
      <xdr:rowOff>93287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109814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39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143326</xdr:rowOff>
    </xdr:from>
    <xdr:to>
      <xdr:col>67</xdr:col>
      <xdr:colOff>101600</xdr:colOff>
      <xdr:row>97</xdr:row>
      <xdr:rowOff>73476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6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90003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37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6655</xdr:rowOff>
    </xdr:from>
    <xdr:to>
      <xdr:col>116</xdr:col>
      <xdr:colOff>63500</xdr:colOff>
      <xdr:row>32</xdr:row>
      <xdr:rowOff>50012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1323300" y="5493055"/>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50012</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0434300" y="5536412"/>
          <a:ext cx="889000" cy="119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154813</xdr:rowOff>
    </xdr:from>
    <xdr:to>
      <xdr:col>112</xdr:col>
      <xdr:colOff>38100</xdr:colOff>
      <xdr:row>39</xdr:row>
      <xdr:rowOff>84963</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6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76090</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76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57671</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229871"/>
          <a:ext cx="889000" cy="5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57671</xdr:rowOff>
    </xdr:from>
    <xdr:to>
      <xdr:col>102</xdr:col>
      <xdr:colOff>114300</xdr:colOff>
      <xdr:row>37</xdr:row>
      <xdr:rowOff>46126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8656300" y="6229871"/>
          <a:ext cx="889000" cy="1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153213</xdr:rowOff>
    </xdr:from>
    <xdr:to>
      <xdr:col>102</xdr:col>
      <xdr:colOff>165100</xdr:colOff>
      <xdr:row>39</xdr:row>
      <xdr:rowOff>83363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6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74490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6017" y="67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118923</xdr:rowOff>
    </xdr:from>
    <xdr:to>
      <xdr:col>98</xdr:col>
      <xdr:colOff>38100</xdr:colOff>
      <xdr:row>39</xdr:row>
      <xdr:rowOff>49073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6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40200</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21428" y="67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127305</xdr:rowOff>
    </xdr:from>
    <xdr:to>
      <xdr:col>116</xdr:col>
      <xdr:colOff>114300</xdr:colOff>
      <xdr:row>32</xdr:row>
      <xdr:rowOff>57455</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54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150182</xdr:rowOff>
    </xdr:from>
    <xdr:ext cx="534377"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52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170662</xdr:rowOff>
    </xdr:from>
    <xdr:to>
      <xdr:col>112</xdr:col>
      <xdr:colOff>38100</xdr:colOff>
      <xdr:row>32</xdr:row>
      <xdr:rowOff>100812</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54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117339</xdr:rowOff>
    </xdr:from>
    <xdr:ext cx="534377"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56111" y="526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6871</xdr:rowOff>
    </xdr:from>
    <xdr:to>
      <xdr:col>102</xdr:col>
      <xdr:colOff>165100</xdr:colOff>
      <xdr:row>36</xdr:row>
      <xdr:rowOff>108471</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1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124998</xdr:rowOff>
    </xdr:from>
    <xdr:ext cx="534377"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278111" y="59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166776</xdr:rowOff>
    </xdr:from>
    <xdr:to>
      <xdr:col>98</xdr:col>
      <xdr:colOff>38100</xdr:colOff>
      <xdr:row>37</xdr:row>
      <xdr:rowOff>96926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3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113453</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61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・全般的に小規模離島、人口減少により高コストにならざるを得ない構造となっている。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・農林水産業費費は、住民一人当たり</a:t>
          </a:r>
          <a:r>
            <a:rPr kumimoji="1" lang="en-US" altLang="ja-JP" sz="1100" b="0" i="0" baseline="0">
              <a:solidFill>
                <a:schemeClr val="dk1"/>
              </a:solidFill>
              <a:effectLst/>
              <a:latin typeface="+mn-lt"/>
              <a:ea typeface="+mn-ea"/>
              <a:cs typeface="+mn-cs"/>
            </a:rPr>
            <a:t>287,480</a:t>
          </a:r>
          <a:r>
            <a:rPr kumimoji="1" lang="ja-JP" altLang="ja-JP" sz="1100" b="0" i="0" baseline="0">
              <a:solidFill>
                <a:schemeClr val="dk1"/>
              </a:solidFill>
              <a:effectLst/>
              <a:latin typeface="+mn-lt"/>
              <a:ea typeface="+mn-ea"/>
              <a:cs typeface="+mn-cs"/>
            </a:rPr>
            <a:t>円となっており、</a:t>
          </a:r>
          <a:r>
            <a:rPr kumimoji="1" lang="en-US" altLang="ja-JP" sz="1100" b="0" i="0" baseline="0">
              <a:solidFill>
                <a:schemeClr val="dk1"/>
              </a:solidFill>
              <a:effectLst/>
              <a:latin typeface="+mn-lt"/>
              <a:ea typeface="+mn-ea"/>
              <a:cs typeface="+mn-cs"/>
            </a:rPr>
            <a:t>1,125,275</a:t>
          </a:r>
          <a:r>
            <a:rPr kumimoji="1" lang="ja-JP" altLang="ja-JP" sz="1100" b="0" i="0" baseline="0">
              <a:solidFill>
                <a:schemeClr val="dk1"/>
              </a:solidFill>
              <a:effectLst/>
              <a:latin typeface="+mn-lt"/>
              <a:ea typeface="+mn-ea"/>
              <a:cs typeface="+mn-cs"/>
            </a:rPr>
            <a:t>円減少した。</a:t>
          </a:r>
          <a:r>
            <a:rPr kumimoji="1" lang="ja-JP" altLang="en-US" sz="1100" b="0" i="0" baseline="0">
              <a:solidFill>
                <a:schemeClr val="dk1"/>
              </a:solidFill>
              <a:effectLst/>
              <a:latin typeface="+mn-lt"/>
              <a:ea typeface="+mn-ea"/>
              <a:cs typeface="+mn-cs"/>
            </a:rPr>
            <a:t>新</a:t>
          </a:r>
          <a:r>
            <a:rPr kumimoji="1" lang="ja-JP" altLang="ja-JP" sz="1100" b="0" i="0" baseline="0">
              <a:solidFill>
                <a:schemeClr val="dk1"/>
              </a:solidFill>
              <a:effectLst/>
              <a:latin typeface="+mn-lt"/>
              <a:ea typeface="+mn-ea"/>
              <a:cs typeface="+mn-cs"/>
            </a:rPr>
            <a:t>製糖工場新設事業が完了したことによる。しかしながら類似団体と比較しても高い値となっている。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・消防費は、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	69,199</a:t>
          </a:r>
          <a:r>
            <a:rPr kumimoji="1" lang="ja-JP" altLang="ja-JP" sz="1100" b="0" i="0" baseline="0">
              <a:solidFill>
                <a:schemeClr val="dk1"/>
              </a:solidFill>
              <a:effectLst/>
              <a:latin typeface="+mn-lt"/>
              <a:ea typeface="+mn-ea"/>
              <a:cs typeface="+mn-cs"/>
            </a:rPr>
            <a:t>円となっており、</a:t>
          </a:r>
          <a:r>
            <a:rPr kumimoji="1" lang="en-US" altLang="ja-JP" sz="1100" b="0" i="0" baseline="0">
              <a:solidFill>
                <a:schemeClr val="dk1"/>
              </a:solidFill>
              <a:effectLst/>
              <a:latin typeface="+mn-lt"/>
              <a:ea typeface="+mn-ea"/>
              <a:cs typeface="+mn-cs"/>
            </a:rPr>
            <a:t>62,201</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。緊急体制強化事業、防災力強化支援事業等による。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332,849</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55,334</a:t>
          </a:r>
          <a:r>
            <a:rPr kumimoji="1" lang="ja-JP" altLang="en-US" sz="1100">
              <a:solidFill>
                <a:schemeClr val="dk1"/>
              </a:solidFill>
              <a:effectLst/>
              <a:latin typeface="+mn-lt"/>
              <a:ea typeface="+mn-ea"/>
              <a:cs typeface="+mn-cs"/>
            </a:rPr>
            <a:t>円上昇した。</a:t>
          </a:r>
          <a:r>
            <a:rPr kumimoji="1" lang="ja-JP" altLang="ja-JP" sz="1100">
              <a:solidFill>
                <a:schemeClr val="dk1"/>
              </a:solidFill>
              <a:effectLst/>
              <a:latin typeface="+mn-lt"/>
              <a:ea typeface="+mn-ea"/>
              <a:cs typeface="+mn-cs"/>
            </a:rPr>
            <a:t>類似団体と比較しても高い値となっている。</a:t>
          </a:r>
          <a:r>
            <a:rPr kumimoji="1" lang="ja-JP" altLang="en-US" sz="1100">
              <a:solidFill>
                <a:schemeClr val="dk1"/>
              </a:solidFill>
              <a:effectLst/>
              <a:latin typeface="+mn-lt"/>
              <a:ea typeface="+mn-ea"/>
              <a:cs typeface="+mn-cs"/>
            </a:rPr>
            <a:t>新型コロナウイルス感染対策費等の増額によるものである。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a:t>
          </a:r>
          <a:r>
            <a:rPr kumimoji="1" lang="en-US" altLang="ja-JP" sz="1100">
              <a:solidFill>
                <a:schemeClr val="dk1"/>
              </a:solidFill>
              <a:effectLst/>
              <a:latin typeface="+mn-lt"/>
              <a:ea typeface="+mn-ea"/>
              <a:cs typeface="+mn-cs"/>
            </a:rPr>
            <a:t>81,564</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村道整備事業等</a:t>
          </a:r>
          <a:r>
            <a:rPr kumimoji="1" lang="ja-JP" altLang="ja-JP" sz="1100">
              <a:solidFill>
                <a:schemeClr val="dk1"/>
              </a:solidFill>
              <a:effectLst/>
              <a:latin typeface="+mn-lt"/>
              <a:ea typeface="+mn-ea"/>
              <a:cs typeface="+mn-cs"/>
            </a:rPr>
            <a:t>による。災害復旧費は減少し、</a:t>
          </a:r>
          <a:r>
            <a:rPr kumimoji="1" lang="en-US" altLang="ja-JP" sz="1100">
              <a:solidFill>
                <a:schemeClr val="dk1"/>
              </a:solidFill>
              <a:effectLst/>
              <a:latin typeface="+mn-lt"/>
              <a:ea typeface="+mn-ea"/>
              <a:cs typeface="+mn-cs"/>
            </a:rPr>
            <a:t>57,136</a:t>
          </a:r>
          <a:r>
            <a:rPr kumimoji="1" lang="ja-JP" altLang="ja-JP" sz="1100">
              <a:solidFill>
                <a:schemeClr val="dk1"/>
              </a:solidFill>
              <a:effectLst/>
              <a:latin typeface="+mn-lt"/>
              <a:ea typeface="+mn-ea"/>
              <a:cs typeface="+mn-cs"/>
            </a:rPr>
            <a:t>円となった。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財政健全化の継続取組等により実質収支は黒字で推移してきている。財政調整基金については、</a:t>
          </a:r>
          <a:r>
            <a:rPr kumimoji="1" lang="ja-JP" altLang="en-US" sz="1100" b="0" i="0" baseline="0">
              <a:solidFill>
                <a:schemeClr val="dk1"/>
              </a:solidFill>
              <a:effectLst/>
              <a:latin typeface="+mn-lt"/>
              <a:ea typeface="+mn-ea"/>
              <a:cs typeface="+mn-cs"/>
            </a:rPr>
            <a:t>決算剰余金を中心に積み立て</a:t>
          </a:r>
          <a:r>
            <a:rPr kumimoji="1" lang="ja-JP" altLang="ja-JP" sz="1100" b="0" i="0" baseline="0">
              <a:solidFill>
                <a:schemeClr val="dk1"/>
              </a:solidFill>
              <a:effectLst/>
              <a:latin typeface="+mn-lt"/>
              <a:ea typeface="+mn-ea"/>
              <a:cs typeface="+mn-cs"/>
            </a:rPr>
            <a:t>たことにより前年度よりは残額を増加させることができた</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標準財政規模比</a:t>
          </a:r>
          <a:r>
            <a:rPr kumimoji="1" lang="en-US" altLang="ja-JP" sz="1100" b="0" i="0" baseline="0">
              <a:solidFill>
                <a:schemeClr val="dk1"/>
              </a:solidFill>
              <a:effectLst/>
              <a:latin typeface="+mn-lt"/>
              <a:ea typeface="+mn-ea"/>
              <a:cs typeface="+mn-cs"/>
            </a:rPr>
            <a:t>13.63%)</a:t>
          </a:r>
          <a:r>
            <a:rPr kumimoji="1" lang="ja-JP" altLang="ja-JP" sz="1100" b="0" i="0" baseline="0">
              <a:solidFill>
                <a:schemeClr val="dk1"/>
              </a:solidFill>
              <a:effectLst/>
              <a:latin typeface="+mn-lt"/>
              <a:ea typeface="+mn-ea"/>
              <a:cs typeface="+mn-cs"/>
            </a:rPr>
            <a:t>。今後、公共施設等が更新を迎えるため、多額の更新費用が予想されることから計画的な基金積立の実施や基金運営に努め、基金運営の適正化を図る。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連結実質赤字比率においては、</a:t>
          </a:r>
          <a:r>
            <a:rPr kumimoji="1" lang="ja-JP" altLang="en-US" sz="1100" b="0" i="0" baseline="0">
              <a:solidFill>
                <a:schemeClr val="dk1"/>
              </a:solidFill>
              <a:effectLst/>
              <a:latin typeface="+mn-lt"/>
              <a:ea typeface="+mn-ea"/>
              <a:cs typeface="+mn-cs"/>
            </a:rPr>
            <a:t>船舶運航事業特別会計において標準財政規模比率で▲</a:t>
          </a:r>
          <a:r>
            <a:rPr kumimoji="1" lang="en-US" altLang="ja-JP" sz="1100" b="0" i="0" baseline="0">
              <a:solidFill>
                <a:schemeClr val="dk1"/>
              </a:solidFill>
              <a:effectLst/>
              <a:latin typeface="+mn-lt"/>
              <a:ea typeface="+mn-ea"/>
              <a:cs typeface="+mn-cs"/>
            </a:rPr>
            <a:t>7.84</a:t>
          </a:r>
          <a:r>
            <a:rPr kumimoji="1" lang="ja-JP" altLang="en-US" sz="1100" b="0" i="0" baseline="0">
              <a:solidFill>
                <a:schemeClr val="dk1"/>
              </a:solidFill>
              <a:effectLst/>
              <a:latin typeface="+mn-lt"/>
              <a:ea typeface="+mn-ea"/>
              <a:cs typeface="+mn-cs"/>
            </a:rPr>
            <a:t>％の赤字額が発生している。要因はコロナ渦による利用者減による収益悪化、燃料高騰や軽石に伴う費用増等が要因である。その他の特別会計、</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赤字額は発生していないが、依然として厳しい運営状況であることに変わりはないため、事業収益の確保と歳出の削減により経営改善努力を継続し、健全な財政運営に努める。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農業集落排水事業及び水道事業においては、施設の機能強化等にかかるコストを抑制するため、適宜修繕箇所を確認し、大型補修を実施しないことでコストを削減し、料金収入の徴収努力を徹底する。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workbookViewId="0">
      <selection activeCell="W34" sqref="W34:AK34"/>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81</v>
      </c>
      <c r="C2" s="173"/>
      <c r="D2" s="174"/>
    </row>
    <row r="3" spans="1:119" ht="18.75" customHeight="1" thickBot="1" x14ac:dyDescent="0.2">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3251954</v>
      </c>
      <c r="BO4" s="459"/>
      <c r="BP4" s="459"/>
      <c r="BQ4" s="459"/>
      <c r="BR4" s="459"/>
      <c r="BS4" s="459"/>
      <c r="BT4" s="459"/>
      <c r="BU4" s="460"/>
      <c r="BV4" s="458">
        <v>4538707</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22.6</v>
      </c>
      <c r="CU4" s="599"/>
      <c r="CV4" s="599"/>
      <c r="CW4" s="599"/>
      <c r="CX4" s="599"/>
      <c r="CY4" s="599"/>
      <c r="CZ4" s="599"/>
      <c r="DA4" s="600"/>
      <c r="DB4" s="598">
        <v>24.4</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2909036</v>
      </c>
      <c r="BO5" s="430"/>
      <c r="BP5" s="430"/>
      <c r="BQ5" s="430"/>
      <c r="BR5" s="430"/>
      <c r="BS5" s="430"/>
      <c r="BT5" s="430"/>
      <c r="BU5" s="431"/>
      <c r="BV5" s="429">
        <v>4207507</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77.2</v>
      </c>
      <c r="CU5" s="427"/>
      <c r="CV5" s="427"/>
      <c r="CW5" s="427"/>
      <c r="CX5" s="427"/>
      <c r="CY5" s="427"/>
      <c r="CZ5" s="427"/>
      <c r="DA5" s="428"/>
      <c r="DB5" s="426">
        <v>81.5</v>
      </c>
      <c r="DC5" s="427"/>
      <c r="DD5" s="427"/>
      <c r="DE5" s="427"/>
      <c r="DF5" s="427"/>
      <c r="DG5" s="427"/>
      <c r="DH5" s="427"/>
      <c r="DI5" s="428"/>
    </row>
    <row r="6" spans="1:119" ht="18.75" customHeight="1" x14ac:dyDescent="0.1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342918</v>
      </c>
      <c r="BO6" s="430"/>
      <c r="BP6" s="430"/>
      <c r="BQ6" s="430"/>
      <c r="BR6" s="430"/>
      <c r="BS6" s="430"/>
      <c r="BT6" s="430"/>
      <c r="BU6" s="431"/>
      <c r="BV6" s="429">
        <v>331200</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79.400000000000006</v>
      </c>
      <c r="CU6" s="573"/>
      <c r="CV6" s="573"/>
      <c r="CW6" s="573"/>
      <c r="CX6" s="573"/>
      <c r="CY6" s="573"/>
      <c r="CZ6" s="573"/>
      <c r="DA6" s="574"/>
      <c r="DB6" s="572">
        <v>83.8</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47082</v>
      </c>
      <c r="BO7" s="430"/>
      <c r="BP7" s="430"/>
      <c r="BQ7" s="430"/>
      <c r="BR7" s="430"/>
      <c r="BS7" s="430"/>
      <c r="BT7" s="430"/>
      <c r="BU7" s="431"/>
      <c r="BV7" s="429">
        <v>47435</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1306447</v>
      </c>
      <c r="CU7" s="430"/>
      <c r="CV7" s="430"/>
      <c r="CW7" s="430"/>
      <c r="CX7" s="430"/>
      <c r="CY7" s="430"/>
      <c r="CZ7" s="430"/>
      <c r="DA7" s="431"/>
      <c r="DB7" s="429">
        <v>1162791</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295836</v>
      </c>
      <c r="BO8" s="430"/>
      <c r="BP8" s="430"/>
      <c r="BQ8" s="430"/>
      <c r="BR8" s="430"/>
      <c r="BS8" s="430"/>
      <c r="BT8" s="430"/>
      <c r="BU8" s="431"/>
      <c r="BV8" s="429">
        <v>283765</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0.1</v>
      </c>
      <c r="CU8" s="533"/>
      <c r="CV8" s="533"/>
      <c r="CW8" s="533"/>
      <c r="CX8" s="533"/>
      <c r="CY8" s="533"/>
      <c r="CZ8" s="533"/>
      <c r="DA8" s="534"/>
      <c r="DB8" s="532">
        <v>0.1</v>
      </c>
      <c r="DC8" s="533"/>
      <c r="DD8" s="533"/>
      <c r="DE8" s="533"/>
      <c r="DF8" s="533"/>
      <c r="DG8" s="533"/>
      <c r="DH8" s="533"/>
      <c r="DI8" s="534"/>
    </row>
    <row r="9" spans="1:119" ht="18.75" customHeight="1" thickBot="1" x14ac:dyDescent="0.2">
      <c r="A9" s="172"/>
      <c r="B9" s="561" t="s">
        <v>111</v>
      </c>
      <c r="C9" s="562"/>
      <c r="D9" s="562"/>
      <c r="E9" s="562"/>
      <c r="F9" s="562"/>
      <c r="G9" s="562"/>
      <c r="H9" s="562"/>
      <c r="I9" s="562"/>
      <c r="J9" s="562"/>
      <c r="K9" s="480"/>
      <c r="L9" s="563" t="s">
        <v>112</v>
      </c>
      <c r="M9" s="564"/>
      <c r="N9" s="564"/>
      <c r="O9" s="564"/>
      <c r="P9" s="564"/>
      <c r="Q9" s="565"/>
      <c r="R9" s="566">
        <v>1126</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115</v>
      </c>
      <c r="AV9" s="488"/>
      <c r="AW9" s="488"/>
      <c r="AX9" s="488"/>
      <c r="AY9" s="443" t="s">
        <v>116</v>
      </c>
      <c r="AZ9" s="444"/>
      <c r="BA9" s="444"/>
      <c r="BB9" s="444"/>
      <c r="BC9" s="444"/>
      <c r="BD9" s="444"/>
      <c r="BE9" s="444"/>
      <c r="BF9" s="444"/>
      <c r="BG9" s="444"/>
      <c r="BH9" s="444"/>
      <c r="BI9" s="444"/>
      <c r="BJ9" s="444"/>
      <c r="BK9" s="444"/>
      <c r="BL9" s="444"/>
      <c r="BM9" s="445"/>
      <c r="BN9" s="429">
        <v>12071</v>
      </c>
      <c r="BO9" s="430"/>
      <c r="BP9" s="430"/>
      <c r="BQ9" s="430"/>
      <c r="BR9" s="430"/>
      <c r="BS9" s="430"/>
      <c r="BT9" s="430"/>
      <c r="BU9" s="431"/>
      <c r="BV9" s="429">
        <v>134471</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10.9</v>
      </c>
      <c r="CU9" s="427"/>
      <c r="CV9" s="427"/>
      <c r="CW9" s="427"/>
      <c r="CX9" s="427"/>
      <c r="CY9" s="427"/>
      <c r="CZ9" s="427"/>
      <c r="DA9" s="428"/>
      <c r="DB9" s="426">
        <v>9.1999999999999993</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118</v>
      </c>
      <c r="M10" s="386"/>
      <c r="N10" s="386"/>
      <c r="O10" s="386"/>
      <c r="P10" s="386"/>
      <c r="Q10" s="387"/>
      <c r="R10" s="382">
        <v>1238</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120</v>
      </c>
      <c r="AV10" s="488"/>
      <c r="AW10" s="488"/>
      <c r="AX10" s="488"/>
      <c r="AY10" s="443" t="s">
        <v>121</v>
      </c>
      <c r="AZ10" s="444"/>
      <c r="BA10" s="444"/>
      <c r="BB10" s="444"/>
      <c r="BC10" s="444"/>
      <c r="BD10" s="444"/>
      <c r="BE10" s="444"/>
      <c r="BF10" s="444"/>
      <c r="BG10" s="444"/>
      <c r="BH10" s="444"/>
      <c r="BI10" s="444"/>
      <c r="BJ10" s="444"/>
      <c r="BK10" s="444"/>
      <c r="BL10" s="444"/>
      <c r="BM10" s="445"/>
      <c r="BN10" s="429">
        <v>141883</v>
      </c>
      <c r="BO10" s="430"/>
      <c r="BP10" s="430"/>
      <c r="BQ10" s="430"/>
      <c r="BR10" s="430"/>
      <c r="BS10" s="430"/>
      <c r="BT10" s="430"/>
      <c r="BU10" s="431"/>
      <c r="BV10" s="429">
        <v>74647</v>
      </c>
      <c r="BW10" s="430"/>
      <c r="BX10" s="430"/>
      <c r="BY10" s="430"/>
      <c r="BZ10" s="430"/>
      <c r="CA10" s="430"/>
      <c r="CB10" s="430"/>
      <c r="CC10" s="431"/>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123</v>
      </c>
      <c r="M11" s="391"/>
      <c r="N11" s="391"/>
      <c r="O11" s="391"/>
      <c r="P11" s="391"/>
      <c r="Q11" s="392"/>
      <c r="R11" s="558" t="s">
        <v>124</v>
      </c>
      <c r="S11" s="559"/>
      <c r="T11" s="559"/>
      <c r="U11" s="559"/>
      <c r="V11" s="560"/>
      <c r="W11" s="570"/>
      <c r="X11" s="380"/>
      <c r="Y11" s="380"/>
      <c r="Z11" s="380"/>
      <c r="AA11" s="380"/>
      <c r="AB11" s="380"/>
      <c r="AC11" s="380"/>
      <c r="AD11" s="380"/>
      <c r="AE11" s="380"/>
      <c r="AF11" s="380"/>
      <c r="AG11" s="380"/>
      <c r="AH11" s="380"/>
      <c r="AI11" s="380"/>
      <c r="AJ11" s="380"/>
      <c r="AK11" s="380"/>
      <c r="AL11" s="571"/>
      <c r="AM11" s="486" t="s">
        <v>125</v>
      </c>
      <c r="AN11" s="386"/>
      <c r="AO11" s="386"/>
      <c r="AP11" s="386"/>
      <c r="AQ11" s="386"/>
      <c r="AR11" s="386"/>
      <c r="AS11" s="386"/>
      <c r="AT11" s="387"/>
      <c r="AU11" s="487" t="s">
        <v>94</v>
      </c>
      <c r="AV11" s="488"/>
      <c r="AW11" s="488"/>
      <c r="AX11" s="488"/>
      <c r="AY11" s="443" t="s">
        <v>126</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127</v>
      </c>
      <c r="CE11" s="389"/>
      <c r="CF11" s="389"/>
      <c r="CG11" s="389"/>
      <c r="CH11" s="389"/>
      <c r="CI11" s="389"/>
      <c r="CJ11" s="389"/>
      <c r="CK11" s="389"/>
      <c r="CL11" s="389"/>
      <c r="CM11" s="389"/>
      <c r="CN11" s="389"/>
      <c r="CO11" s="389"/>
      <c r="CP11" s="389"/>
      <c r="CQ11" s="389"/>
      <c r="CR11" s="389"/>
      <c r="CS11" s="470"/>
      <c r="CT11" s="532" t="s">
        <v>128</v>
      </c>
      <c r="CU11" s="533"/>
      <c r="CV11" s="533"/>
      <c r="CW11" s="533"/>
      <c r="CX11" s="533"/>
      <c r="CY11" s="533"/>
      <c r="CZ11" s="533"/>
      <c r="DA11" s="534"/>
      <c r="DB11" s="532" t="s">
        <v>129</v>
      </c>
      <c r="DC11" s="533"/>
      <c r="DD11" s="533"/>
      <c r="DE11" s="533"/>
      <c r="DF11" s="533"/>
      <c r="DG11" s="533"/>
      <c r="DH11" s="533"/>
      <c r="DI11" s="534"/>
    </row>
    <row r="12" spans="1:119" ht="18.75" customHeight="1" x14ac:dyDescent="0.15">
      <c r="A12" s="172"/>
      <c r="B12" s="535" t="s">
        <v>130</v>
      </c>
      <c r="C12" s="536"/>
      <c r="D12" s="536"/>
      <c r="E12" s="536"/>
      <c r="F12" s="536"/>
      <c r="G12" s="536"/>
      <c r="H12" s="536"/>
      <c r="I12" s="536"/>
      <c r="J12" s="536"/>
      <c r="K12" s="537"/>
      <c r="L12" s="544" t="s">
        <v>131</v>
      </c>
      <c r="M12" s="545"/>
      <c r="N12" s="545"/>
      <c r="O12" s="545"/>
      <c r="P12" s="545"/>
      <c r="Q12" s="546"/>
      <c r="R12" s="547">
        <v>1205</v>
      </c>
      <c r="S12" s="548"/>
      <c r="T12" s="548"/>
      <c r="U12" s="548"/>
      <c r="V12" s="549"/>
      <c r="W12" s="550" t="s">
        <v>1</v>
      </c>
      <c r="X12" s="488"/>
      <c r="Y12" s="488"/>
      <c r="Z12" s="488"/>
      <c r="AA12" s="488"/>
      <c r="AB12" s="551"/>
      <c r="AC12" s="552" t="s">
        <v>132</v>
      </c>
      <c r="AD12" s="553"/>
      <c r="AE12" s="553"/>
      <c r="AF12" s="553"/>
      <c r="AG12" s="554"/>
      <c r="AH12" s="552" t="s">
        <v>133</v>
      </c>
      <c r="AI12" s="553"/>
      <c r="AJ12" s="553"/>
      <c r="AK12" s="553"/>
      <c r="AL12" s="555"/>
      <c r="AM12" s="486" t="s">
        <v>134</v>
      </c>
      <c r="AN12" s="386"/>
      <c r="AO12" s="386"/>
      <c r="AP12" s="386"/>
      <c r="AQ12" s="386"/>
      <c r="AR12" s="386"/>
      <c r="AS12" s="386"/>
      <c r="AT12" s="387"/>
      <c r="AU12" s="487" t="s">
        <v>94</v>
      </c>
      <c r="AV12" s="488"/>
      <c r="AW12" s="488"/>
      <c r="AX12" s="488"/>
      <c r="AY12" s="443" t="s">
        <v>135</v>
      </c>
      <c r="AZ12" s="444"/>
      <c r="BA12" s="444"/>
      <c r="BB12" s="444"/>
      <c r="BC12" s="444"/>
      <c r="BD12" s="444"/>
      <c r="BE12" s="444"/>
      <c r="BF12" s="444"/>
      <c r="BG12" s="444"/>
      <c r="BH12" s="444"/>
      <c r="BI12" s="444"/>
      <c r="BJ12" s="444"/>
      <c r="BK12" s="444"/>
      <c r="BL12" s="444"/>
      <c r="BM12" s="445"/>
      <c r="BN12" s="429">
        <v>161069</v>
      </c>
      <c r="BO12" s="430"/>
      <c r="BP12" s="430"/>
      <c r="BQ12" s="430"/>
      <c r="BR12" s="430"/>
      <c r="BS12" s="430"/>
      <c r="BT12" s="430"/>
      <c r="BU12" s="431"/>
      <c r="BV12" s="429">
        <v>63421</v>
      </c>
      <c r="BW12" s="430"/>
      <c r="BX12" s="430"/>
      <c r="BY12" s="430"/>
      <c r="BZ12" s="430"/>
      <c r="CA12" s="430"/>
      <c r="CB12" s="430"/>
      <c r="CC12" s="431"/>
      <c r="CD12" s="469" t="s">
        <v>136</v>
      </c>
      <c r="CE12" s="389"/>
      <c r="CF12" s="389"/>
      <c r="CG12" s="389"/>
      <c r="CH12" s="389"/>
      <c r="CI12" s="389"/>
      <c r="CJ12" s="389"/>
      <c r="CK12" s="389"/>
      <c r="CL12" s="389"/>
      <c r="CM12" s="389"/>
      <c r="CN12" s="389"/>
      <c r="CO12" s="389"/>
      <c r="CP12" s="389"/>
      <c r="CQ12" s="389"/>
      <c r="CR12" s="389"/>
      <c r="CS12" s="470"/>
      <c r="CT12" s="532" t="s">
        <v>137</v>
      </c>
      <c r="CU12" s="533"/>
      <c r="CV12" s="533"/>
      <c r="CW12" s="533"/>
      <c r="CX12" s="533"/>
      <c r="CY12" s="533"/>
      <c r="CZ12" s="533"/>
      <c r="DA12" s="534"/>
      <c r="DB12" s="532" t="s">
        <v>138</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139</v>
      </c>
      <c r="N13" s="514"/>
      <c r="O13" s="514"/>
      <c r="P13" s="514"/>
      <c r="Q13" s="515"/>
      <c r="R13" s="516">
        <v>1193</v>
      </c>
      <c r="S13" s="517"/>
      <c r="T13" s="517"/>
      <c r="U13" s="517"/>
      <c r="V13" s="518"/>
      <c r="W13" s="519" t="s">
        <v>140</v>
      </c>
      <c r="X13" s="415"/>
      <c r="Y13" s="415"/>
      <c r="Z13" s="415"/>
      <c r="AA13" s="415"/>
      <c r="AB13" s="416"/>
      <c r="AC13" s="382">
        <v>131</v>
      </c>
      <c r="AD13" s="383"/>
      <c r="AE13" s="383"/>
      <c r="AF13" s="383"/>
      <c r="AG13" s="384"/>
      <c r="AH13" s="382">
        <v>111</v>
      </c>
      <c r="AI13" s="383"/>
      <c r="AJ13" s="383"/>
      <c r="AK13" s="383"/>
      <c r="AL13" s="442"/>
      <c r="AM13" s="486" t="s">
        <v>141</v>
      </c>
      <c r="AN13" s="386"/>
      <c r="AO13" s="386"/>
      <c r="AP13" s="386"/>
      <c r="AQ13" s="386"/>
      <c r="AR13" s="386"/>
      <c r="AS13" s="386"/>
      <c r="AT13" s="387"/>
      <c r="AU13" s="487" t="s">
        <v>142</v>
      </c>
      <c r="AV13" s="488"/>
      <c r="AW13" s="488"/>
      <c r="AX13" s="488"/>
      <c r="AY13" s="443" t="s">
        <v>143</v>
      </c>
      <c r="AZ13" s="444"/>
      <c r="BA13" s="444"/>
      <c r="BB13" s="444"/>
      <c r="BC13" s="444"/>
      <c r="BD13" s="444"/>
      <c r="BE13" s="444"/>
      <c r="BF13" s="444"/>
      <c r="BG13" s="444"/>
      <c r="BH13" s="444"/>
      <c r="BI13" s="444"/>
      <c r="BJ13" s="444"/>
      <c r="BK13" s="444"/>
      <c r="BL13" s="444"/>
      <c r="BM13" s="445"/>
      <c r="BN13" s="429">
        <v>-7115</v>
      </c>
      <c r="BO13" s="430"/>
      <c r="BP13" s="430"/>
      <c r="BQ13" s="430"/>
      <c r="BR13" s="430"/>
      <c r="BS13" s="430"/>
      <c r="BT13" s="430"/>
      <c r="BU13" s="431"/>
      <c r="BV13" s="429">
        <v>145697</v>
      </c>
      <c r="BW13" s="430"/>
      <c r="BX13" s="430"/>
      <c r="BY13" s="430"/>
      <c r="BZ13" s="430"/>
      <c r="CA13" s="430"/>
      <c r="CB13" s="430"/>
      <c r="CC13" s="431"/>
      <c r="CD13" s="469" t="s">
        <v>144</v>
      </c>
      <c r="CE13" s="389"/>
      <c r="CF13" s="389"/>
      <c r="CG13" s="389"/>
      <c r="CH13" s="389"/>
      <c r="CI13" s="389"/>
      <c r="CJ13" s="389"/>
      <c r="CK13" s="389"/>
      <c r="CL13" s="389"/>
      <c r="CM13" s="389"/>
      <c r="CN13" s="389"/>
      <c r="CO13" s="389"/>
      <c r="CP13" s="389"/>
      <c r="CQ13" s="389"/>
      <c r="CR13" s="389"/>
      <c r="CS13" s="470"/>
      <c r="CT13" s="426">
        <v>3.4</v>
      </c>
      <c r="CU13" s="427"/>
      <c r="CV13" s="427"/>
      <c r="CW13" s="427"/>
      <c r="CX13" s="427"/>
      <c r="CY13" s="427"/>
      <c r="CZ13" s="427"/>
      <c r="DA13" s="428"/>
      <c r="DB13" s="426">
        <v>3.8</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145</v>
      </c>
      <c r="M14" s="556"/>
      <c r="N14" s="556"/>
      <c r="O14" s="556"/>
      <c r="P14" s="556"/>
      <c r="Q14" s="557"/>
      <c r="R14" s="516">
        <v>1210</v>
      </c>
      <c r="S14" s="517"/>
      <c r="T14" s="517"/>
      <c r="U14" s="517"/>
      <c r="V14" s="518"/>
      <c r="W14" s="520"/>
      <c r="X14" s="418"/>
      <c r="Y14" s="418"/>
      <c r="Z14" s="418"/>
      <c r="AA14" s="418"/>
      <c r="AB14" s="419"/>
      <c r="AC14" s="509">
        <v>20.3</v>
      </c>
      <c r="AD14" s="510"/>
      <c r="AE14" s="510"/>
      <c r="AF14" s="510"/>
      <c r="AG14" s="511"/>
      <c r="AH14" s="509">
        <v>18</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146</v>
      </c>
      <c r="CE14" s="467"/>
      <c r="CF14" s="467"/>
      <c r="CG14" s="467"/>
      <c r="CH14" s="467"/>
      <c r="CI14" s="467"/>
      <c r="CJ14" s="467"/>
      <c r="CK14" s="467"/>
      <c r="CL14" s="467"/>
      <c r="CM14" s="467"/>
      <c r="CN14" s="467"/>
      <c r="CO14" s="467"/>
      <c r="CP14" s="467"/>
      <c r="CQ14" s="467"/>
      <c r="CR14" s="467"/>
      <c r="CS14" s="468"/>
      <c r="CT14" s="526">
        <v>92.9</v>
      </c>
      <c r="CU14" s="527"/>
      <c r="CV14" s="527"/>
      <c r="CW14" s="527"/>
      <c r="CX14" s="527"/>
      <c r="CY14" s="527"/>
      <c r="CZ14" s="527"/>
      <c r="DA14" s="528"/>
      <c r="DB14" s="526">
        <v>106.5</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147</v>
      </c>
      <c r="N15" s="514"/>
      <c r="O15" s="514"/>
      <c r="P15" s="514"/>
      <c r="Q15" s="515"/>
      <c r="R15" s="516">
        <v>1200</v>
      </c>
      <c r="S15" s="517"/>
      <c r="T15" s="517"/>
      <c r="U15" s="517"/>
      <c r="V15" s="518"/>
      <c r="W15" s="519" t="s">
        <v>148</v>
      </c>
      <c r="X15" s="415"/>
      <c r="Y15" s="415"/>
      <c r="Z15" s="415"/>
      <c r="AA15" s="415"/>
      <c r="AB15" s="416"/>
      <c r="AC15" s="382">
        <v>137</v>
      </c>
      <c r="AD15" s="383"/>
      <c r="AE15" s="383"/>
      <c r="AF15" s="383"/>
      <c r="AG15" s="384"/>
      <c r="AH15" s="382">
        <v>136</v>
      </c>
      <c r="AI15" s="383"/>
      <c r="AJ15" s="383"/>
      <c r="AK15" s="383"/>
      <c r="AL15" s="442"/>
      <c r="AM15" s="486"/>
      <c r="AN15" s="386"/>
      <c r="AO15" s="386"/>
      <c r="AP15" s="386"/>
      <c r="AQ15" s="386"/>
      <c r="AR15" s="386"/>
      <c r="AS15" s="386"/>
      <c r="AT15" s="387"/>
      <c r="AU15" s="487"/>
      <c r="AV15" s="488"/>
      <c r="AW15" s="488"/>
      <c r="AX15" s="488"/>
      <c r="AY15" s="455" t="s">
        <v>149</v>
      </c>
      <c r="AZ15" s="456"/>
      <c r="BA15" s="456"/>
      <c r="BB15" s="456"/>
      <c r="BC15" s="456"/>
      <c r="BD15" s="456"/>
      <c r="BE15" s="456"/>
      <c r="BF15" s="456"/>
      <c r="BG15" s="456"/>
      <c r="BH15" s="456"/>
      <c r="BI15" s="456"/>
      <c r="BJ15" s="456"/>
      <c r="BK15" s="456"/>
      <c r="BL15" s="456"/>
      <c r="BM15" s="457"/>
      <c r="BN15" s="458">
        <v>107537</v>
      </c>
      <c r="BO15" s="459"/>
      <c r="BP15" s="459"/>
      <c r="BQ15" s="459"/>
      <c r="BR15" s="459"/>
      <c r="BS15" s="459"/>
      <c r="BT15" s="459"/>
      <c r="BU15" s="460"/>
      <c r="BV15" s="458">
        <v>106862</v>
      </c>
      <c r="BW15" s="459"/>
      <c r="BX15" s="459"/>
      <c r="BY15" s="459"/>
      <c r="BZ15" s="459"/>
      <c r="CA15" s="459"/>
      <c r="CB15" s="459"/>
      <c r="CC15" s="460"/>
      <c r="CD15" s="529" t="s">
        <v>150</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151</v>
      </c>
      <c r="M16" s="504"/>
      <c r="N16" s="504"/>
      <c r="O16" s="504"/>
      <c r="P16" s="504"/>
      <c r="Q16" s="505"/>
      <c r="R16" s="506" t="s">
        <v>152</v>
      </c>
      <c r="S16" s="507"/>
      <c r="T16" s="507"/>
      <c r="U16" s="507"/>
      <c r="V16" s="508"/>
      <c r="W16" s="520"/>
      <c r="X16" s="418"/>
      <c r="Y16" s="418"/>
      <c r="Z16" s="418"/>
      <c r="AA16" s="418"/>
      <c r="AB16" s="419"/>
      <c r="AC16" s="509">
        <v>21.2</v>
      </c>
      <c r="AD16" s="510"/>
      <c r="AE16" s="510"/>
      <c r="AF16" s="510"/>
      <c r="AG16" s="511"/>
      <c r="AH16" s="509">
        <v>22.1</v>
      </c>
      <c r="AI16" s="510"/>
      <c r="AJ16" s="510"/>
      <c r="AK16" s="510"/>
      <c r="AL16" s="512"/>
      <c r="AM16" s="486"/>
      <c r="AN16" s="386"/>
      <c r="AO16" s="386"/>
      <c r="AP16" s="386"/>
      <c r="AQ16" s="386"/>
      <c r="AR16" s="386"/>
      <c r="AS16" s="386"/>
      <c r="AT16" s="387"/>
      <c r="AU16" s="487"/>
      <c r="AV16" s="488"/>
      <c r="AW16" s="488"/>
      <c r="AX16" s="488"/>
      <c r="AY16" s="443" t="s">
        <v>153</v>
      </c>
      <c r="AZ16" s="444"/>
      <c r="BA16" s="444"/>
      <c r="BB16" s="444"/>
      <c r="BC16" s="444"/>
      <c r="BD16" s="444"/>
      <c r="BE16" s="444"/>
      <c r="BF16" s="444"/>
      <c r="BG16" s="444"/>
      <c r="BH16" s="444"/>
      <c r="BI16" s="444"/>
      <c r="BJ16" s="444"/>
      <c r="BK16" s="444"/>
      <c r="BL16" s="444"/>
      <c r="BM16" s="445"/>
      <c r="BN16" s="429">
        <v>1247146</v>
      </c>
      <c r="BO16" s="430"/>
      <c r="BP16" s="430"/>
      <c r="BQ16" s="430"/>
      <c r="BR16" s="430"/>
      <c r="BS16" s="430"/>
      <c r="BT16" s="430"/>
      <c r="BU16" s="431"/>
      <c r="BV16" s="429">
        <v>1114475</v>
      </c>
      <c r="BW16" s="430"/>
      <c r="BX16" s="430"/>
      <c r="BY16" s="430"/>
      <c r="BZ16" s="430"/>
      <c r="CA16" s="430"/>
      <c r="CB16" s="430"/>
      <c r="CC16" s="431"/>
      <c r="CD16" s="185"/>
      <c r="CE16" s="461" t="s">
        <v>154</v>
      </c>
      <c r="CF16" s="461"/>
      <c r="CG16" s="461"/>
      <c r="CH16" s="461"/>
      <c r="CI16" s="461"/>
      <c r="CJ16" s="461"/>
      <c r="CK16" s="461"/>
      <c r="CL16" s="461"/>
      <c r="CM16" s="461"/>
      <c r="CN16" s="461"/>
      <c r="CO16" s="461"/>
      <c r="CP16" s="461"/>
      <c r="CQ16" s="461"/>
      <c r="CR16" s="461"/>
      <c r="CS16" s="462"/>
      <c r="CT16" s="426">
        <v>53.3</v>
      </c>
      <c r="CU16" s="427"/>
      <c r="CV16" s="427"/>
      <c r="CW16" s="427"/>
      <c r="CX16" s="427"/>
      <c r="CY16" s="427"/>
      <c r="CZ16" s="427"/>
      <c r="DA16" s="428"/>
      <c r="DB16" s="426" t="s">
        <v>128</v>
      </c>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155</v>
      </c>
      <c r="N17" s="523"/>
      <c r="O17" s="523"/>
      <c r="P17" s="523"/>
      <c r="Q17" s="524"/>
      <c r="R17" s="506" t="s">
        <v>156</v>
      </c>
      <c r="S17" s="507"/>
      <c r="T17" s="507"/>
      <c r="U17" s="507"/>
      <c r="V17" s="508"/>
      <c r="W17" s="519" t="s">
        <v>157</v>
      </c>
      <c r="X17" s="415"/>
      <c r="Y17" s="415"/>
      <c r="Z17" s="415"/>
      <c r="AA17" s="415"/>
      <c r="AB17" s="416"/>
      <c r="AC17" s="382">
        <v>377</v>
      </c>
      <c r="AD17" s="383"/>
      <c r="AE17" s="383"/>
      <c r="AF17" s="383"/>
      <c r="AG17" s="384"/>
      <c r="AH17" s="382">
        <v>369</v>
      </c>
      <c r="AI17" s="383"/>
      <c r="AJ17" s="383"/>
      <c r="AK17" s="383"/>
      <c r="AL17" s="442"/>
      <c r="AM17" s="486"/>
      <c r="AN17" s="386"/>
      <c r="AO17" s="386"/>
      <c r="AP17" s="386"/>
      <c r="AQ17" s="386"/>
      <c r="AR17" s="386"/>
      <c r="AS17" s="386"/>
      <c r="AT17" s="387"/>
      <c r="AU17" s="487"/>
      <c r="AV17" s="488"/>
      <c r="AW17" s="488"/>
      <c r="AX17" s="488"/>
      <c r="AY17" s="443" t="s">
        <v>158</v>
      </c>
      <c r="AZ17" s="444"/>
      <c r="BA17" s="444"/>
      <c r="BB17" s="444"/>
      <c r="BC17" s="444"/>
      <c r="BD17" s="444"/>
      <c r="BE17" s="444"/>
      <c r="BF17" s="444"/>
      <c r="BG17" s="444"/>
      <c r="BH17" s="444"/>
      <c r="BI17" s="444"/>
      <c r="BJ17" s="444"/>
      <c r="BK17" s="444"/>
      <c r="BL17" s="444"/>
      <c r="BM17" s="445"/>
      <c r="BN17" s="429">
        <v>130585</v>
      </c>
      <c r="BO17" s="430"/>
      <c r="BP17" s="430"/>
      <c r="BQ17" s="430"/>
      <c r="BR17" s="430"/>
      <c r="BS17" s="430"/>
      <c r="BT17" s="430"/>
      <c r="BU17" s="431"/>
      <c r="BV17" s="429">
        <v>128050</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159</v>
      </c>
      <c r="C18" s="480"/>
      <c r="D18" s="480"/>
      <c r="E18" s="481"/>
      <c r="F18" s="481"/>
      <c r="G18" s="481"/>
      <c r="H18" s="481"/>
      <c r="I18" s="481"/>
      <c r="J18" s="481"/>
      <c r="K18" s="481"/>
      <c r="L18" s="482">
        <v>21.82</v>
      </c>
      <c r="M18" s="482"/>
      <c r="N18" s="482"/>
      <c r="O18" s="482"/>
      <c r="P18" s="482"/>
      <c r="Q18" s="482"/>
      <c r="R18" s="483"/>
      <c r="S18" s="483"/>
      <c r="T18" s="483"/>
      <c r="U18" s="483"/>
      <c r="V18" s="484"/>
      <c r="W18" s="500"/>
      <c r="X18" s="501"/>
      <c r="Y18" s="501"/>
      <c r="Z18" s="501"/>
      <c r="AA18" s="501"/>
      <c r="AB18" s="525"/>
      <c r="AC18" s="399">
        <v>58.4</v>
      </c>
      <c r="AD18" s="400"/>
      <c r="AE18" s="400"/>
      <c r="AF18" s="400"/>
      <c r="AG18" s="485"/>
      <c r="AH18" s="399">
        <v>59.9</v>
      </c>
      <c r="AI18" s="400"/>
      <c r="AJ18" s="400"/>
      <c r="AK18" s="400"/>
      <c r="AL18" s="401"/>
      <c r="AM18" s="486"/>
      <c r="AN18" s="386"/>
      <c r="AO18" s="386"/>
      <c r="AP18" s="386"/>
      <c r="AQ18" s="386"/>
      <c r="AR18" s="386"/>
      <c r="AS18" s="386"/>
      <c r="AT18" s="387"/>
      <c r="AU18" s="487"/>
      <c r="AV18" s="488"/>
      <c r="AW18" s="488"/>
      <c r="AX18" s="488"/>
      <c r="AY18" s="443" t="s">
        <v>160</v>
      </c>
      <c r="AZ18" s="444"/>
      <c r="BA18" s="444"/>
      <c r="BB18" s="444"/>
      <c r="BC18" s="444"/>
      <c r="BD18" s="444"/>
      <c r="BE18" s="444"/>
      <c r="BF18" s="444"/>
      <c r="BG18" s="444"/>
      <c r="BH18" s="444"/>
      <c r="BI18" s="444"/>
      <c r="BJ18" s="444"/>
      <c r="BK18" s="444"/>
      <c r="BL18" s="444"/>
      <c r="BM18" s="445"/>
      <c r="BN18" s="429">
        <v>1015614</v>
      </c>
      <c r="BO18" s="430"/>
      <c r="BP18" s="430"/>
      <c r="BQ18" s="430"/>
      <c r="BR18" s="430"/>
      <c r="BS18" s="430"/>
      <c r="BT18" s="430"/>
      <c r="BU18" s="431"/>
      <c r="BV18" s="429">
        <v>955241</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161</v>
      </c>
      <c r="C19" s="480"/>
      <c r="D19" s="480"/>
      <c r="E19" s="481"/>
      <c r="F19" s="481"/>
      <c r="G19" s="481"/>
      <c r="H19" s="481"/>
      <c r="I19" s="481"/>
      <c r="J19" s="481"/>
      <c r="K19" s="481"/>
      <c r="L19" s="489">
        <v>52</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162</v>
      </c>
      <c r="AZ19" s="444"/>
      <c r="BA19" s="444"/>
      <c r="BB19" s="444"/>
      <c r="BC19" s="444"/>
      <c r="BD19" s="444"/>
      <c r="BE19" s="444"/>
      <c r="BF19" s="444"/>
      <c r="BG19" s="444"/>
      <c r="BH19" s="444"/>
      <c r="BI19" s="444"/>
      <c r="BJ19" s="444"/>
      <c r="BK19" s="444"/>
      <c r="BL19" s="444"/>
      <c r="BM19" s="445"/>
      <c r="BN19" s="429">
        <v>2140126</v>
      </c>
      <c r="BO19" s="430"/>
      <c r="BP19" s="430"/>
      <c r="BQ19" s="430"/>
      <c r="BR19" s="430"/>
      <c r="BS19" s="430"/>
      <c r="BT19" s="430"/>
      <c r="BU19" s="431"/>
      <c r="BV19" s="429">
        <v>1809370</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163</v>
      </c>
      <c r="C20" s="480"/>
      <c r="D20" s="480"/>
      <c r="E20" s="481"/>
      <c r="F20" s="481"/>
      <c r="G20" s="481"/>
      <c r="H20" s="481"/>
      <c r="I20" s="481"/>
      <c r="J20" s="481"/>
      <c r="K20" s="481"/>
      <c r="L20" s="489">
        <v>518</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164</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165</v>
      </c>
      <c r="C22" s="406"/>
      <c r="D22" s="407"/>
      <c r="E22" s="414" t="s">
        <v>1</v>
      </c>
      <c r="F22" s="415"/>
      <c r="G22" s="415"/>
      <c r="H22" s="415"/>
      <c r="I22" s="415"/>
      <c r="J22" s="415"/>
      <c r="K22" s="416"/>
      <c r="L22" s="414" t="s">
        <v>166</v>
      </c>
      <c r="M22" s="415"/>
      <c r="N22" s="415"/>
      <c r="O22" s="415"/>
      <c r="P22" s="416"/>
      <c r="Q22" s="420" t="s">
        <v>167</v>
      </c>
      <c r="R22" s="421"/>
      <c r="S22" s="421"/>
      <c r="T22" s="421"/>
      <c r="U22" s="421"/>
      <c r="V22" s="422"/>
      <c r="W22" s="471" t="s">
        <v>168</v>
      </c>
      <c r="X22" s="406"/>
      <c r="Y22" s="407"/>
      <c r="Z22" s="414" t="s">
        <v>1</v>
      </c>
      <c r="AA22" s="415"/>
      <c r="AB22" s="415"/>
      <c r="AC22" s="415"/>
      <c r="AD22" s="415"/>
      <c r="AE22" s="415"/>
      <c r="AF22" s="415"/>
      <c r="AG22" s="416"/>
      <c r="AH22" s="432" t="s">
        <v>169</v>
      </c>
      <c r="AI22" s="415"/>
      <c r="AJ22" s="415"/>
      <c r="AK22" s="415"/>
      <c r="AL22" s="416"/>
      <c r="AM22" s="432" t="s">
        <v>170</v>
      </c>
      <c r="AN22" s="433"/>
      <c r="AO22" s="433"/>
      <c r="AP22" s="433"/>
      <c r="AQ22" s="433"/>
      <c r="AR22" s="434"/>
      <c r="AS22" s="420" t="s">
        <v>167</v>
      </c>
      <c r="AT22" s="421"/>
      <c r="AU22" s="421"/>
      <c r="AV22" s="421"/>
      <c r="AW22" s="421"/>
      <c r="AX22" s="438"/>
      <c r="AY22" s="455" t="s">
        <v>171</v>
      </c>
      <c r="AZ22" s="456"/>
      <c r="BA22" s="456"/>
      <c r="BB22" s="456"/>
      <c r="BC22" s="456"/>
      <c r="BD22" s="456"/>
      <c r="BE22" s="456"/>
      <c r="BF22" s="456"/>
      <c r="BG22" s="456"/>
      <c r="BH22" s="456"/>
      <c r="BI22" s="456"/>
      <c r="BJ22" s="456"/>
      <c r="BK22" s="456"/>
      <c r="BL22" s="456"/>
      <c r="BM22" s="457"/>
      <c r="BN22" s="458">
        <v>3462825</v>
      </c>
      <c r="BO22" s="459"/>
      <c r="BP22" s="459"/>
      <c r="BQ22" s="459"/>
      <c r="BR22" s="459"/>
      <c r="BS22" s="459"/>
      <c r="BT22" s="459"/>
      <c r="BU22" s="460"/>
      <c r="BV22" s="458">
        <v>3403815</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172</v>
      </c>
      <c r="AZ23" s="444"/>
      <c r="BA23" s="444"/>
      <c r="BB23" s="444"/>
      <c r="BC23" s="444"/>
      <c r="BD23" s="444"/>
      <c r="BE23" s="444"/>
      <c r="BF23" s="444"/>
      <c r="BG23" s="444"/>
      <c r="BH23" s="444"/>
      <c r="BI23" s="444"/>
      <c r="BJ23" s="444"/>
      <c r="BK23" s="444"/>
      <c r="BL23" s="444"/>
      <c r="BM23" s="445"/>
      <c r="BN23" s="429">
        <v>3335103</v>
      </c>
      <c r="BO23" s="430"/>
      <c r="BP23" s="430"/>
      <c r="BQ23" s="430"/>
      <c r="BR23" s="430"/>
      <c r="BS23" s="430"/>
      <c r="BT23" s="430"/>
      <c r="BU23" s="431"/>
      <c r="BV23" s="429">
        <v>3278222</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173</v>
      </c>
      <c r="F24" s="386"/>
      <c r="G24" s="386"/>
      <c r="H24" s="386"/>
      <c r="I24" s="386"/>
      <c r="J24" s="386"/>
      <c r="K24" s="387"/>
      <c r="L24" s="382">
        <v>1</v>
      </c>
      <c r="M24" s="383"/>
      <c r="N24" s="383"/>
      <c r="O24" s="383"/>
      <c r="P24" s="384"/>
      <c r="Q24" s="382">
        <v>6452</v>
      </c>
      <c r="R24" s="383"/>
      <c r="S24" s="383"/>
      <c r="T24" s="383"/>
      <c r="U24" s="383"/>
      <c r="V24" s="384"/>
      <c r="W24" s="472"/>
      <c r="X24" s="409"/>
      <c r="Y24" s="410"/>
      <c r="Z24" s="385" t="s">
        <v>174</v>
      </c>
      <c r="AA24" s="386"/>
      <c r="AB24" s="386"/>
      <c r="AC24" s="386"/>
      <c r="AD24" s="386"/>
      <c r="AE24" s="386"/>
      <c r="AF24" s="386"/>
      <c r="AG24" s="387"/>
      <c r="AH24" s="382">
        <v>47</v>
      </c>
      <c r="AI24" s="383"/>
      <c r="AJ24" s="383"/>
      <c r="AK24" s="383"/>
      <c r="AL24" s="384"/>
      <c r="AM24" s="382">
        <v>128451</v>
      </c>
      <c r="AN24" s="383"/>
      <c r="AO24" s="383"/>
      <c r="AP24" s="383"/>
      <c r="AQ24" s="383"/>
      <c r="AR24" s="384"/>
      <c r="AS24" s="382">
        <v>2733</v>
      </c>
      <c r="AT24" s="383"/>
      <c r="AU24" s="383"/>
      <c r="AV24" s="383"/>
      <c r="AW24" s="383"/>
      <c r="AX24" s="442"/>
      <c r="AY24" s="402" t="s">
        <v>175</v>
      </c>
      <c r="AZ24" s="403"/>
      <c r="BA24" s="403"/>
      <c r="BB24" s="403"/>
      <c r="BC24" s="403"/>
      <c r="BD24" s="403"/>
      <c r="BE24" s="403"/>
      <c r="BF24" s="403"/>
      <c r="BG24" s="403"/>
      <c r="BH24" s="403"/>
      <c r="BI24" s="403"/>
      <c r="BJ24" s="403"/>
      <c r="BK24" s="403"/>
      <c r="BL24" s="403"/>
      <c r="BM24" s="404"/>
      <c r="BN24" s="429">
        <v>2963344</v>
      </c>
      <c r="BO24" s="430"/>
      <c r="BP24" s="430"/>
      <c r="BQ24" s="430"/>
      <c r="BR24" s="430"/>
      <c r="BS24" s="430"/>
      <c r="BT24" s="430"/>
      <c r="BU24" s="431"/>
      <c r="BV24" s="429">
        <v>2900191</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176</v>
      </c>
      <c r="F25" s="386"/>
      <c r="G25" s="386"/>
      <c r="H25" s="386"/>
      <c r="I25" s="386"/>
      <c r="J25" s="386"/>
      <c r="K25" s="387"/>
      <c r="L25" s="382">
        <v>1</v>
      </c>
      <c r="M25" s="383"/>
      <c r="N25" s="383"/>
      <c r="O25" s="383"/>
      <c r="P25" s="384"/>
      <c r="Q25" s="382">
        <v>5228</v>
      </c>
      <c r="R25" s="383"/>
      <c r="S25" s="383"/>
      <c r="T25" s="383"/>
      <c r="U25" s="383"/>
      <c r="V25" s="384"/>
      <c r="W25" s="472"/>
      <c r="X25" s="409"/>
      <c r="Y25" s="410"/>
      <c r="Z25" s="385" t="s">
        <v>177</v>
      </c>
      <c r="AA25" s="386"/>
      <c r="AB25" s="386"/>
      <c r="AC25" s="386"/>
      <c r="AD25" s="386"/>
      <c r="AE25" s="386"/>
      <c r="AF25" s="386"/>
      <c r="AG25" s="387"/>
      <c r="AH25" s="382" t="s">
        <v>138</v>
      </c>
      <c r="AI25" s="383"/>
      <c r="AJ25" s="383"/>
      <c r="AK25" s="383"/>
      <c r="AL25" s="384"/>
      <c r="AM25" s="382" t="s">
        <v>138</v>
      </c>
      <c r="AN25" s="383"/>
      <c r="AO25" s="383"/>
      <c r="AP25" s="383"/>
      <c r="AQ25" s="383"/>
      <c r="AR25" s="384"/>
      <c r="AS25" s="382" t="s">
        <v>138</v>
      </c>
      <c r="AT25" s="383"/>
      <c r="AU25" s="383"/>
      <c r="AV25" s="383"/>
      <c r="AW25" s="383"/>
      <c r="AX25" s="442"/>
      <c r="AY25" s="455" t="s">
        <v>178</v>
      </c>
      <c r="AZ25" s="456"/>
      <c r="BA25" s="456"/>
      <c r="BB25" s="456"/>
      <c r="BC25" s="456"/>
      <c r="BD25" s="456"/>
      <c r="BE25" s="456"/>
      <c r="BF25" s="456"/>
      <c r="BG25" s="456"/>
      <c r="BH25" s="456"/>
      <c r="BI25" s="456"/>
      <c r="BJ25" s="456"/>
      <c r="BK25" s="456"/>
      <c r="BL25" s="456"/>
      <c r="BM25" s="457"/>
      <c r="BN25" s="458" t="s">
        <v>137</v>
      </c>
      <c r="BO25" s="459"/>
      <c r="BP25" s="459"/>
      <c r="BQ25" s="459"/>
      <c r="BR25" s="459"/>
      <c r="BS25" s="459"/>
      <c r="BT25" s="459"/>
      <c r="BU25" s="460"/>
      <c r="BV25" s="458" t="s">
        <v>138</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179</v>
      </c>
      <c r="F26" s="386"/>
      <c r="G26" s="386"/>
      <c r="H26" s="386"/>
      <c r="I26" s="386"/>
      <c r="J26" s="386"/>
      <c r="K26" s="387"/>
      <c r="L26" s="382">
        <v>1</v>
      </c>
      <c r="M26" s="383"/>
      <c r="N26" s="383"/>
      <c r="O26" s="383"/>
      <c r="P26" s="384"/>
      <c r="Q26" s="382">
        <v>4905</v>
      </c>
      <c r="R26" s="383"/>
      <c r="S26" s="383"/>
      <c r="T26" s="383"/>
      <c r="U26" s="383"/>
      <c r="V26" s="384"/>
      <c r="W26" s="472"/>
      <c r="X26" s="409"/>
      <c r="Y26" s="410"/>
      <c r="Z26" s="385" t="s">
        <v>180</v>
      </c>
      <c r="AA26" s="440"/>
      <c r="AB26" s="440"/>
      <c r="AC26" s="440"/>
      <c r="AD26" s="440"/>
      <c r="AE26" s="440"/>
      <c r="AF26" s="440"/>
      <c r="AG26" s="441"/>
      <c r="AH26" s="382">
        <v>1</v>
      </c>
      <c r="AI26" s="383"/>
      <c r="AJ26" s="383"/>
      <c r="AK26" s="383"/>
      <c r="AL26" s="384"/>
      <c r="AM26" s="382" t="s">
        <v>181</v>
      </c>
      <c r="AN26" s="383"/>
      <c r="AO26" s="383"/>
      <c r="AP26" s="383"/>
      <c r="AQ26" s="383"/>
      <c r="AR26" s="384"/>
      <c r="AS26" s="382" t="s">
        <v>181</v>
      </c>
      <c r="AT26" s="383"/>
      <c r="AU26" s="383"/>
      <c r="AV26" s="383"/>
      <c r="AW26" s="383"/>
      <c r="AX26" s="442"/>
      <c r="AY26" s="469" t="s">
        <v>182</v>
      </c>
      <c r="AZ26" s="389"/>
      <c r="BA26" s="389"/>
      <c r="BB26" s="389"/>
      <c r="BC26" s="389"/>
      <c r="BD26" s="389"/>
      <c r="BE26" s="389"/>
      <c r="BF26" s="389"/>
      <c r="BG26" s="389"/>
      <c r="BH26" s="389"/>
      <c r="BI26" s="389"/>
      <c r="BJ26" s="389"/>
      <c r="BK26" s="389"/>
      <c r="BL26" s="389"/>
      <c r="BM26" s="470"/>
      <c r="BN26" s="429" t="s">
        <v>138</v>
      </c>
      <c r="BO26" s="430"/>
      <c r="BP26" s="430"/>
      <c r="BQ26" s="430"/>
      <c r="BR26" s="430"/>
      <c r="BS26" s="430"/>
      <c r="BT26" s="430"/>
      <c r="BU26" s="431"/>
      <c r="BV26" s="429" t="s">
        <v>138</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183</v>
      </c>
      <c r="F27" s="386"/>
      <c r="G27" s="386"/>
      <c r="H27" s="386"/>
      <c r="I27" s="386"/>
      <c r="J27" s="386"/>
      <c r="K27" s="387"/>
      <c r="L27" s="382">
        <v>1</v>
      </c>
      <c r="M27" s="383"/>
      <c r="N27" s="383"/>
      <c r="O27" s="383"/>
      <c r="P27" s="384"/>
      <c r="Q27" s="382">
        <v>2261</v>
      </c>
      <c r="R27" s="383"/>
      <c r="S27" s="383"/>
      <c r="T27" s="383"/>
      <c r="U27" s="383"/>
      <c r="V27" s="384"/>
      <c r="W27" s="472"/>
      <c r="X27" s="409"/>
      <c r="Y27" s="410"/>
      <c r="Z27" s="385" t="s">
        <v>184</v>
      </c>
      <c r="AA27" s="386"/>
      <c r="AB27" s="386"/>
      <c r="AC27" s="386"/>
      <c r="AD27" s="386"/>
      <c r="AE27" s="386"/>
      <c r="AF27" s="386"/>
      <c r="AG27" s="387"/>
      <c r="AH27" s="382">
        <v>1</v>
      </c>
      <c r="AI27" s="383"/>
      <c r="AJ27" s="383"/>
      <c r="AK27" s="383"/>
      <c r="AL27" s="384"/>
      <c r="AM27" s="382" t="s">
        <v>181</v>
      </c>
      <c r="AN27" s="383"/>
      <c r="AO27" s="383"/>
      <c r="AP27" s="383"/>
      <c r="AQ27" s="383"/>
      <c r="AR27" s="384"/>
      <c r="AS27" s="382" t="s">
        <v>181</v>
      </c>
      <c r="AT27" s="383"/>
      <c r="AU27" s="383"/>
      <c r="AV27" s="383"/>
      <c r="AW27" s="383"/>
      <c r="AX27" s="442"/>
      <c r="AY27" s="466" t="s">
        <v>185</v>
      </c>
      <c r="AZ27" s="467"/>
      <c r="BA27" s="467"/>
      <c r="BB27" s="467"/>
      <c r="BC27" s="467"/>
      <c r="BD27" s="467"/>
      <c r="BE27" s="467"/>
      <c r="BF27" s="467"/>
      <c r="BG27" s="467"/>
      <c r="BH27" s="467"/>
      <c r="BI27" s="467"/>
      <c r="BJ27" s="467"/>
      <c r="BK27" s="467"/>
      <c r="BL27" s="467"/>
      <c r="BM27" s="468"/>
      <c r="BN27" s="463">
        <v>62</v>
      </c>
      <c r="BO27" s="464"/>
      <c r="BP27" s="464"/>
      <c r="BQ27" s="464"/>
      <c r="BR27" s="464"/>
      <c r="BS27" s="464"/>
      <c r="BT27" s="464"/>
      <c r="BU27" s="465"/>
      <c r="BV27" s="463">
        <v>62</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186</v>
      </c>
      <c r="F28" s="386"/>
      <c r="G28" s="386"/>
      <c r="H28" s="386"/>
      <c r="I28" s="386"/>
      <c r="J28" s="386"/>
      <c r="K28" s="387"/>
      <c r="L28" s="382">
        <v>1</v>
      </c>
      <c r="M28" s="383"/>
      <c r="N28" s="383"/>
      <c r="O28" s="383"/>
      <c r="P28" s="384"/>
      <c r="Q28" s="382">
        <v>1879</v>
      </c>
      <c r="R28" s="383"/>
      <c r="S28" s="383"/>
      <c r="T28" s="383"/>
      <c r="U28" s="383"/>
      <c r="V28" s="384"/>
      <c r="W28" s="472"/>
      <c r="X28" s="409"/>
      <c r="Y28" s="410"/>
      <c r="Z28" s="385" t="s">
        <v>187</v>
      </c>
      <c r="AA28" s="386"/>
      <c r="AB28" s="386"/>
      <c r="AC28" s="386"/>
      <c r="AD28" s="386"/>
      <c r="AE28" s="386"/>
      <c r="AF28" s="386"/>
      <c r="AG28" s="387"/>
      <c r="AH28" s="382">
        <v>2</v>
      </c>
      <c r="AI28" s="383"/>
      <c r="AJ28" s="383"/>
      <c r="AK28" s="383"/>
      <c r="AL28" s="384"/>
      <c r="AM28" s="382" t="s">
        <v>181</v>
      </c>
      <c r="AN28" s="383"/>
      <c r="AO28" s="383"/>
      <c r="AP28" s="383"/>
      <c r="AQ28" s="383"/>
      <c r="AR28" s="384"/>
      <c r="AS28" s="382" t="s">
        <v>181</v>
      </c>
      <c r="AT28" s="383"/>
      <c r="AU28" s="383"/>
      <c r="AV28" s="383"/>
      <c r="AW28" s="383"/>
      <c r="AX28" s="442"/>
      <c r="AY28" s="446" t="s">
        <v>188</v>
      </c>
      <c r="AZ28" s="447"/>
      <c r="BA28" s="447"/>
      <c r="BB28" s="448"/>
      <c r="BC28" s="455" t="s">
        <v>48</v>
      </c>
      <c r="BD28" s="456"/>
      <c r="BE28" s="456"/>
      <c r="BF28" s="456"/>
      <c r="BG28" s="456"/>
      <c r="BH28" s="456"/>
      <c r="BI28" s="456"/>
      <c r="BJ28" s="456"/>
      <c r="BK28" s="456"/>
      <c r="BL28" s="456"/>
      <c r="BM28" s="457"/>
      <c r="BN28" s="458">
        <v>178066</v>
      </c>
      <c r="BO28" s="459"/>
      <c r="BP28" s="459"/>
      <c r="BQ28" s="459"/>
      <c r="BR28" s="459"/>
      <c r="BS28" s="459"/>
      <c r="BT28" s="459"/>
      <c r="BU28" s="460"/>
      <c r="BV28" s="458">
        <v>197252</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189</v>
      </c>
      <c r="F29" s="386"/>
      <c r="G29" s="386"/>
      <c r="H29" s="386"/>
      <c r="I29" s="386"/>
      <c r="J29" s="386"/>
      <c r="K29" s="387"/>
      <c r="L29" s="382">
        <v>6</v>
      </c>
      <c r="M29" s="383"/>
      <c r="N29" s="383"/>
      <c r="O29" s="383"/>
      <c r="P29" s="384"/>
      <c r="Q29" s="382">
        <v>1743</v>
      </c>
      <c r="R29" s="383"/>
      <c r="S29" s="383"/>
      <c r="T29" s="383"/>
      <c r="U29" s="383"/>
      <c r="V29" s="384"/>
      <c r="W29" s="473"/>
      <c r="X29" s="474"/>
      <c r="Y29" s="475"/>
      <c r="Z29" s="385" t="s">
        <v>190</v>
      </c>
      <c r="AA29" s="386"/>
      <c r="AB29" s="386"/>
      <c r="AC29" s="386"/>
      <c r="AD29" s="386"/>
      <c r="AE29" s="386"/>
      <c r="AF29" s="386"/>
      <c r="AG29" s="387"/>
      <c r="AH29" s="382">
        <v>50</v>
      </c>
      <c r="AI29" s="383"/>
      <c r="AJ29" s="383"/>
      <c r="AK29" s="383"/>
      <c r="AL29" s="384"/>
      <c r="AM29" s="382">
        <v>135462</v>
      </c>
      <c r="AN29" s="383"/>
      <c r="AO29" s="383"/>
      <c r="AP29" s="383"/>
      <c r="AQ29" s="383"/>
      <c r="AR29" s="384"/>
      <c r="AS29" s="382">
        <v>2709</v>
      </c>
      <c r="AT29" s="383"/>
      <c r="AU29" s="383"/>
      <c r="AV29" s="383"/>
      <c r="AW29" s="383"/>
      <c r="AX29" s="442"/>
      <c r="AY29" s="449"/>
      <c r="AZ29" s="450"/>
      <c r="BA29" s="450"/>
      <c r="BB29" s="451"/>
      <c r="BC29" s="443" t="s">
        <v>191</v>
      </c>
      <c r="BD29" s="444"/>
      <c r="BE29" s="444"/>
      <c r="BF29" s="444"/>
      <c r="BG29" s="444"/>
      <c r="BH29" s="444"/>
      <c r="BI29" s="444"/>
      <c r="BJ29" s="444"/>
      <c r="BK29" s="444"/>
      <c r="BL29" s="444"/>
      <c r="BM29" s="445"/>
      <c r="BN29" s="429">
        <v>66036</v>
      </c>
      <c r="BO29" s="430"/>
      <c r="BP29" s="430"/>
      <c r="BQ29" s="430"/>
      <c r="BR29" s="430"/>
      <c r="BS29" s="430"/>
      <c r="BT29" s="430"/>
      <c r="BU29" s="431"/>
      <c r="BV29" s="429">
        <v>30044</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192</v>
      </c>
      <c r="X30" s="397"/>
      <c r="Y30" s="397"/>
      <c r="Z30" s="397"/>
      <c r="AA30" s="397"/>
      <c r="AB30" s="397"/>
      <c r="AC30" s="397"/>
      <c r="AD30" s="397"/>
      <c r="AE30" s="397"/>
      <c r="AF30" s="397"/>
      <c r="AG30" s="398"/>
      <c r="AH30" s="399">
        <v>90.2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39434</v>
      </c>
      <c r="BO30" s="464"/>
      <c r="BP30" s="464"/>
      <c r="BQ30" s="464"/>
      <c r="BR30" s="464"/>
      <c r="BS30" s="464"/>
      <c r="BT30" s="464"/>
      <c r="BU30" s="465"/>
      <c r="BV30" s="463">
        <v>47531</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193</v>
      </c>
      <c r="D32" s="388"/>
      <c r="E32" s="388"/>
      <c r="F32" s="388"/>
      <c r="G32" s="388"/>
      <c r="H32" s="388"/>
      <c r="I32" s="388"/>
      <c r="J32" s="388"/>
      <c r="K32" s="388"/>
      <c r="L32" s="388"/>
      <c r="M32" s="388"/>
      <c r="N32" s="388"/>
      <c r="O32" s="388"/>
      <c r="P32" s="388"/>
      <c r="Q32" s="388"/>
      <c r="R32" s="388"/>
      <c r="S32" s="388"/>
      <c r="U32" s="389" t="s">
        <v>194</v>
      </c>
      <c r="V32" s="389"/>
      <c r="W32" s="389"/>
      <c r="X32" s="389"/>
      <c r="Y32" s="389"/>
      <c r="Z32" s="389"/>
      <c r="AA32" s="389"/>
      <c r="AB32" s="389"/>
      <c r="AC32" s="389"/>
      <c r="AD32" s="389"/>
      <c r="AE32" s="389"/>
      <c r="AF32" s="389"/>
      <c r="AG32" s="389"/>
      <c r="AH32" s="389"/>
      <c r="AI32" s="389"/>
      <c r="AJ32" s="389"/>
      <c r="AK32" s="389"/>
      <c r="AM32" s="389" t="s">
        <v>195</v>
      </c>
      <c r="AN32" s="389"/>
      <c r="AO32" s="389"/>
      <c r="AP32" s="389"/>
      <c r="AQ32" s="389"/>
      <c r="AR32" s="389"/>
      <c r="AS32" s="389"/>
      <c r="AT32" s="389"/>
      <c r="AU32" s="389"/>
      <c r="AV32" s="389"/>
      <c r="AW32" s="389"/>
      <c r="AX32" s="389"/>
      <c r="AY32" s="389"/>
      <c r="AZ32" s="389"/>
      <c r="BA32" s="389"/>
      <c r="BB32" s="389"/>
      <c r="BC32" s="389"/>
      <c r="BE32" s="389" t="s">
        <v>196</v>
      </c>
      <c r="BF32" s="389"/>
      <c r="BG32" s="389"/>
      <c r="BH32" s="389"/>
      <c r="BI32" s="389"/>
      <c r="BJ32" s="389"/>
      <c r="BK32" s="389"/>
      <c r="BL32" s="389"/>
      <c r="BM32" s="389"/>
      <c r="BN32" s="389"/>
      <c r="BO32" s="389"/>
      <c r="BP32" s="389"/>
      <c r="BQ32" s="389"/>
      <c r="BR32" s="389"/>
      <c r="BS32" s="389"/>
      <c r="BT32" s="389"/>
      <c r="BU32" s="389"/>
      <c r="BW32" s="389" t="s">
        <v>197</v>
      </c>
      <c r="BX32" s="389"/>
      <c r="BY32" s="389"/>
      <c r="BZ32" s="389"/>
      <c r="CA32" s="389"/>
      <c r="CB32" s="389"/>
      <c r="CC32" s="389"/>
      <c r="CD32" s="389"/>
      <c r="CE32" s="389"/>
      <c r="CF32" s="389"/>
      <c r="CG32" s="389"/>
      <c r="CH32" s="389"/>
      <c r="CI32" s="389"/>
      <c r="CJ32" s="389"/>
      <c r="CK32" s="389"/>
      <c r="CL32" s="389"/>
      <c r="CM32" s="389"/>
      <c r="CO32" s="389" t="s">
        <v>198</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199</v>
      </c>
      <c r="D33" s="381"/>
      <c r="E33" s="380" t="s">
        <v>200</v>
      </c>
      <c r="F33" s="380"/>
      <c r="G33" s="380"/>
      <c r="H33" s="380"/>
      <c r="I33" s="380"/>
      <c r="J33" s="380"/>
      <c r="K33" s="380"/>
      <c r="L33" s="380"/>
      <c r="M33" s="380"/>
      <c r="N33" s="380"/>
      <c r="O33" s="380"/>
      <c r="P33" s="380"/>
      <c r="Q33" s="380"/>
      <c r="R33" s="380"/>
      <c r="S33" s="380"/>
      <c r="T33" s="197"/>
      <c r="U33" s="381" t="s">
        <v>199</v>
      </c>
      <c r="V33" s="381"/>
      <c r="W33" s="380" t="s">
        <v>200</v>
      </c>
      <c r="X33" s="380"/>
      <c r="Y33" s="380"/>
      <c r="Z33" s="380"/>
      <c r="AA33" s="380"/>
      <c r="AB33" s="380"/>
      <c r="AC33" s="380"/>
      <c r="AD33" s="380"/>
      <c r="AE33" s="380"/>
      <c r="AF33" s="380"/>
      <c r="AG33" s="380"/>
      <c r="AH33" s="380"/>
      <c r="AI33" s="380"/>
      <c r="AJ33" s="380"/>
      <c r="AK33" s="380"/>
      <c r="AL33" s="197"/>
      <c r="AM33" s="381" t="s">
        <v>199</v>
      </c>
      <c r="AN33" s="381"/>
      <c r="AO33" s="380" t="s">
        <v>200</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381" t="s">
        <v>201</v>
      </c>
      <c r="BX33" s="381"/>
      <c r="BY33" s="380" t="s">
        <v>203</v>
      </c>
      <c r="BZ33" s="380"/>
      <c r="CA33" s="380"/>
      <c r="CB33" s="380"/>
      <c r="CC33" s="380"/>
      <c r="CD33" s="380"/>
      <c r="CE33" s="380"/>
      <c r="CF33" s="380"/>
      <c r="CG33" s="380"/>
      <c r="CH33" s="380"/>
      <c r="CI33" s="380"/>
      <c r="CJ33" s="380"/>
      <c r="CK33" s="380"/>
      <c r="CL33" s="380"/>
      <c r="CM33" s="380"/>
      <c r="CN33" s="197"/>
      <c r="CO33" s="381" t="s">
        <v>199</v>
      </c>
      <c r="CP33" s="381"/>
      <c r="CQ33" s="380" t="s">
        <v>204</v>
      </c>
      <c r="CR33" s="380"/>
      <c r="CS33" s="380"/>
      <c r="CT33" s="380"/>
      <c r="CU33" s="380"/>
      <c r="CV33" s="380"/>
      <c r="CW33" s="380"/>
      <c r="CX33" s="380"/>
      <c r="CY33" s="380"/>
      <c r="CZ33" s="380"/>
      <c r="DA33" s="380"/>
      <c r="DB33" s="380"/>
      <c r="DC33" s="380"/>
      <c r="DD33" s="380"/>
      <c r="DE33" s="380"/>
      <c r="DF33" s="197"/>
      <c r="DG33" s="379" t="s">
        <v>205</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4</v>
      </c>
      <c r="AN34" s="377"/>
      <c r="AO34" s="378" t="str">
        <f>IF('各会計、関係団体の財政状況及び健全化判断比率'!B30="","",'各会計、関係団体の財政状況及び健全化判断比率'!B30)</f>
        <v>船舶運航事業特別会計</v>
      </c>
      <c r="AP34" s="378"/>
      <c r="AQ34" s="378"/>
      <c r="AR34" s="378"/>
      <c r="AS34" s="378"/>
      <c r="AT34" s="378"/>
      <c r="AU34" s="378"/>
      <c r="AV34" s="378"/>
      <c r="AW34" s="378"/>
      <c r="AX34" s="378"/>
      <c r="AY34" s="378"/>
      <c r="AZ34" s="378"/>
      <c r="BA34" s="378"/>
      <c r="BB34" s="378"/>
      <c r="BC34" s="378"/>
      <c r="BD34" s="172"/>
      <c r="BE34" s="377">
        <f>IF(BG34="","",MAX(C34:D43,U34:V43,AM34:AN43)+1)</f>
        <v>5</v>
      </c>
      <c r="BF34" s="377"/>
      <c r="BG34" s="378" t="str">
        <f>IF('各会計、関係団体の財政状況及び健全化判断比率'!B31="","",'各会計、関係団体の財政状況及び健全化判断比率'!B31)</f>
        <v>水道事業特別会計</v>
      </c>
      <c r="BH34" s="378"/>
      <c r="BI34" s="378"/>
      <c r="BJ34" s="378"/>
      <c r="BK34" s="378"/>
      <c r="BL34" s="378"/>
      <c r="BM34" s="378"/>
      <c r="BN34" s="378"/>
      <c r="BO34" s="378"/>
      <c r="BP34" s="378"/>
      <c r="BQ34" s="378"/>
      <c r="BR34" s="378"/>
      <c r="BS34" s="378"/>
      <c r="BT34" s="378"/>
      <c r="BU34" s="378"/>
      <c r="BV34" s="172"/>
      <c r="BW34" s="377" t="str">
        <f>IF(BY34="","",MAX(C34:D43,U34:V43,AM34:AN43,BE34:BF43)+1)</f>
        <v/>
      </c>
      <c r="BX34" s="377"/>
      <c r="BY34" s="378" t="str">
        <f>IF('各会計、関係団体の財政状況及び健全化判断比率'!B68="","",'各会計、関係団体の財政状況及び健全化判断比率'!B68)</f>
        <v/>
      </c>
      <c r="BZ34" s="378"/>
      <c r="CA34" s="378"/>
      <c r="CB34" s="378"/>
      <c r="CC34" s="378"/>
      <c r="CD34" s="378"/>
      <c r="CE34" s="378"/>
      <c r="CF34" s="378"/>
      <c r="CG34" s="378"/>
      <c r="CH34" s="378"/>
      <c r="CI34" s="378"/>
      <c r="CJ34" s="378"/>
      <c r="CK34" s="378"/>
      <c r="CL34" s="378"/>
      <c r="CM34" s="378"/>
      <c r="CN34" s="172"/>
      <c r="CO34" s="377" t="str">
        <f>IF(CQ34="","",MAX(C34:D43,U34:V43,AM34:AN43,BE34:BF43,BW34:BX43)+1)</f>
        <v/>
      </c>
      <c r="CP34" s="377"/>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後期高齢者医療特別会計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6</v>
      </c>
      <c r="BF35" s="377"/>
      <c r="BG35" s="378" t="str">
        <f>IF('各会計、関係団体の財政状況及び健全化判断比率'!B32="","",'各会計、関係団体の財政状況及び健全化判断比率'!B32)</f>
        <v>農業集落排水事業特別会計</v>
      </c>
      <c r="BH35" s="378"/>
      <c r="BI35" s="378"/>
      <c r="BJ35" s="378"/>
      <c r="BK35" s="378"/>
      <c r="BL35" s="378"/>
      <c r="BM35" s="378"/>
      <c r="BN35" s="378"/>
      <c r="BO35" s="378"/>
      <c r="BP35" s="378"/>
      <c r="BQ35" s="378"/>
      <c r="BR35" s="378"/>
      <c r="BS35" s="378"/>
      <c r="BT35" s="378"/>
      <c r="BU35" s="378"/>
      <c r="BV35" s="172"/>
      <c r="BW35" s="377" t="str">
        <f t="shared" ref="BW35:BW43" si="2">IF(BY35="","",BW34+1)</f>
        <v/>
      </c>
      <c r="BX35" s="377"/>
      <c r="BY35" s="378" t="str">
        <f>IF('各会計、関係団体の財政状況及び健全化判断比率'!B69="","",'各会計、関係団体の財政状況及び健全化判断比率'!B69)</f>
        <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t="str">
        <f t="shared" ref="U36:U43" si="4">IF(W36="","",U35+1)</f>
        <v/>
      </c>
      <c r="V36" s="377"/>
      <c r="W36" s="378"/>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7</v>
      </c>
      <c r="BF36" s="377"/>
      <c r="BG36" s="378" t="str">
        <f>IF('各会計、関係団体の財政状況及び健全化判断比率'!B33="","",'各会計、関係団体の財政状況及び健全化判断比率'!B33)</f>
        <v>港湾整備事業特別会計</v>
      </c>
      <c r="BH36" s="378"/>
      <c r="BI36" s="378"/>
      <c r="BJ36" s="378"/>
      <c r="BK36" s="378"/>
      <c r="BL36" s="378"/>
      <c r="BM36" s="378"/>
      <c r="BN36" s="378"/>
      <c r="BO36" s="378"/>
      <c r="BP36" s="378"/>
      <c r="BQ36" s="378"/>
      <c r="BR36" s="378"/>
      <c r="BS36" s="378"/>
      <c r="BT36" s="378"/>
      <c r="BU36" s="378"/>
      <c r="BV36" s="172"/>
      <c r="BW36" s="377" t="str">
        <f t="shared" si="2"/>
        <v/>
      </c>
      <c r="BX36" s="377"/>
      <c r="BY36" s="378" t="str">
        <f>IF('各会計、関係団体の財政状況及び健全化判断比率'!B70="","",'各会計、関係団体の財政状況及び健全化判断比率'!B70)</f>
        <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t="str">
        <f t="shared" si="2"/>
        <v/>
      </c>
      <c r="BX37" s="377"/>
      <c r="BY37" s="378" t="str">
        <f>IF('各会計、関係団体の財政状況及び健全化判断比率'!B71="","",'各会計、関係団体の財政状況及び健全化判断比率'!B71)</f>
        <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t="str">
        <f t="shared" si="2"/>
        <v/>
      </c>
      <c r="BX38" s="377"/>
      <c r="BY38" s="378" t="str">
        <f>IF('各会計、関係団体の財政状況及び健全化判断比率'!B72="","",'各会計、関係団体の財政状況及び健全化判断比率'!B72)</f>
        <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74" t="s">
        <v>207</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208</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209</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210</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211</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212</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213</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row r="54" spans="5:113" x14ac:dyDescent="0.15"/>
    <row r="55" spans="5:113" x14ac:dyDescent="0.15"/>
    <row r="56" spans="5:113" x14ac:dyDescent="0.15"/>
  </sheetData>
  <sheetProtection algorithmName="SHA-512" hashValue="P7NLrdB31YqnB0Ol8thshXjkcHIxrDBKhsiT5541O6dCYdAQV7g3SLpruMeZX6Rk8pEa3YtNLsYGvYirPjzeNg==" saltValue="BZVzgzOdqwjI1AeFPrhDB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1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8" t="s">
        <v>579</v>
      </c>
      <c r="D34" s="1158"/>
      <c r="E34" s="1159"/>
      <c r="F34" s="32">
        <v>6.8</v>
      </c>
      <c r="G34" s="33">
        <v>3.64</v>
      </c>
      <c r="H34" s="33">
        <v>1.51</v>
      </c>
      <c r="I34" s="33" t="s">
        <v>580</v>
      </c>
      <c r="J34" s="34" t="s">
        <v>581</v>
      </c>
      <c r="K34" s="22"/>
      <c r="L34" s="22"/>
      <c r="M34" s="22"/>
      <c r="N34" s="22"/>
      <c r="O34" s="22"/>
      <c r="P34" s="22"/>
    </row>
    <row r="35" spans="1:16" ht="39" customHeight="1" x14ac:dyDescent="0.15">
      <c r="A35" s="22"/>
      <c r="B35" s="35"/>
      <c r="C35" s="1154" t="s">
        <v>582</v>
      </c>
      <c r="D35" s="1154"/>
      <c r="E35" s="1155"/>
      <c r="F35" s="36">
        <v>18.47</v>
      </c>
      <c r="G35" s="37">
        <v>7.69</v>
      </c>
      <c r="H35" s="37">
        <v>13.66</v>
      </c>
      <c r="I35" s="37">
        <v>24.4</v>
      </c>
      <c r="J35" s="38">
        <v>22.64</v>
      </c>
      <c r="K35" s="22"/>
      <c r="L35" s="22"/>
      <c r="M35" s="22"/>
      <c r="N35" s="22"/>
      <c r="O35" s="22"/>
      <c r="P35" s="22"/>
    </row>
    <row r="36" spans="1:16" ht="39" customHeight="1" x14ac:dyDescent="0.15">
      <c r="A36" s="22"/>
      <c r="B36" s="35"/>
      <c r="C36" s="1154" t="s">
        <v>583</v>
      </c>
      <c r="D36" s="1154"/>
      <c r="E36" s="1155"/>
      <c r="F36" s="36">
        <v>0.78</v>
      </c>
      <c r="G36" s="37">
        <v>0.21</v>
      </c>
      <c r="H36" s="37">
        <v>0.38</v>
      </c>
      <c r="I36" s="37">
        <v>0.24</v>
      </c>
      <c r="J36" s="38">
        <v>0.93</v>
      </c>
      <c r="K36" s="22"/>
      <c r="L36" s="22"/>
      <c r="M36" s="22"/>
      <c r="N36" s="22"/>
      <c r="O36" s="22"/>
      <c r="P36" s="22"/>
    </row>
    <row r="37" spans="1:16" ht="39" customHeight="1" x14ac:dyDescent="0.15">
      <c r="A37" s="22"/>
      <c r="B37" s="35"/>
      <c r="C37" s="1154" t="s">
        <v>584</v>
      </c>
      <c r="D37" s="1154"/>
      <c r="E37" s="1155"/>
      <c r="F37" s="36">
        <v>2.46</v>
      </c>
      <c r="G37" s="37">
        <v>0.67</v>
      </c>
      <c r="H37" s="37">
        <v>0.46</v>
      </c>
      <c r="I37" s="37">
        <v>0.26</v>
      </c>
      <c r="J37" s="38">
        <v>0.45</v>
      </c>
      <c r="K37" s="22"/>
      <c r="L37" s="22"/>
      <c r="M37" s="22"/>
      <c r="N37" s="22"/>
      <c r="O37" s="22"/>
      <c r="P37" s="22"/>
    </row>
    <row r="38" spans="1:16" ht="39" customHeight="1" x14ac:dyDescent="0.15">
      <c r="A38" s="22"/>
      <c r="B38" s="35"/>
      <c r="C38" s="1154" t="s">
        <v>585</v>
      </c>
      <c r="D38" s="1154"/>
      <c r="E38" s="1155"/>
      <c r="F38" s="36">
        <v>0.57999999999999996</v>
      </c>
      <c r="G38" s="37">
        <v>0.78</v>
      </c>
      <c r="H38" s="37">
        <v>0.3</v>
      </c>
      <c r="I38" s="37">
        <v>0.21</v>
      </c>
      <c r="J38" s="38">
        <v>0.43</v>
      </c>
      <c r="K38" s="22"/>
      <c r="L38" s="22"/>
      <c r="M38" s="22"/>
      <c r="N38" s="22"/>
      <c r="O38" s="22"/>
      <c r="P38" s="22"/>
    </row>
    <row r="39" spans="1:16" ht="39" customHeight="1" x14ac:dyDescent="0.15">
      <c r="A39" s="22"/>
      <c r="B39" s="35"/>
      <c r="C39" s="1154" t="s">
        <v>586</v>
      </c>
      <c r="D39" s="1154"/>
      <c r="E39" s="1155"/>
      <c r="F39" s="36">
        <v>0.17</v>
      </c>
      <c r="G39" s="37">
        <v>0.04</v>
      </c>
      <c r="H39" s="37">
        <v>0.14000000000000001</v>
      </c>
      <c r="I39" s="37">
        <v>0.51</v>
      </c>
      <c r="J39" s="38">
        <v>0.23</v>
      </c>
      <c r="K39" s="22"/>
      <c r="L39" s="22"/>
      <c r="M39" s="22"/>
      <c r="N39" s="22"/>
      <c r="O39" s="22"/>
      <c r="P39" s="22"/>
    </row>
    <row r="40" spans="1:16" ht="39" customHeight="1" x14ac:dyDescent="0.15">
      <c r="A40" s="22"/>
      <c r="B40" s="35"/>
      <c r="C40" s="1154" t="s">
        <v>587</v>
      </c>
      <c r="D40" s="1154"/>
      <c r="E40" s="1155"/>
      <c r="F40" s="36">
        <v>0</v>
      </c>
      <c r="G40" s="37">
        <v>0</v>
      </c>
      <c r="H40" s="37">
        <v>0</v>
      </c>
      <c r="I40" s="37">
        <v>0</v>
      </c>
      <c r="J40" s="38">
        <v>0</v>
      </c>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588</v>
      </c>
      <c r="D42" s="1154"/>
      <c r="E42" s="1155"/>
      <c r="F42" s="36" t="s">
        <v>529</v>
      </c>
      <c r="G42" s="37" t="s">
        <v>529</v>
      </c>
      <c r="H42" s="37" t="s">
        <v>529</v>
      </c>
      <c r="I42" s="37" t="s">
        <v>529</v>
      </c>
      <c r="J42" s="38" t="s">
        <v>529</v>
      </c>
      <c r="K42" s="22"/>
      <c r="L42" s="22"/>
      <c r="M42" s="22"/>
      <c r="N42" s="22"/>
      <c r="O42" s="22"/>
      <c r="P42" s="22"/>
    </row>
    <row r="43" spans="1:16" ht="39" customHeight="1" thickBot="1" x14ac:dyDescent="0.2">
      <c r="A43" s="22"/>
      <c r="B43" s="40"/>
      <c r="C43" s="1156" t="s">
        <v>589</v>
      </c>
      <c r="D43" s="1156"/>
      <c r="E43" s="1157"/>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7g9Gi26s/9Uhua2vnV0mQ48OWpq+MLBk6bCK+PzwymfU2kstoNW6wgtv7O1FDZWgsGYYEC/AXSkKiafI/y5Pw==" saltValue="1ouZYndrsIhEyugJFqAU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SheetLayoutView="55" workbookViewId="0">
      <selection activeCell="Q54" sqref="Q54"/>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239</v>
      </c>
      <c r="L45" s="58">
        <v>225</v>
      </c>
      <c r="M45" s="58">
        <v>210</v>
      </c>
      <c r="N45" s="58">
        <v>200</v>
      </c>
      <c r="O45" s="59">
        <v>268</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529</v>
      </c>
      <c r="L46" s="62" t="s">
        <v>529</v>
      </c>
      <c r="M46" s="62" t="s">
        <v>529</v>
      </c>
      <c r="N46" s="62" t="s">
        <v>529</v>
      </c>
      <c r="O46" s="63" t="s">
        <v>529</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529</v>
      </c>
      <c r="L47" s="62" t="s">
        <v>529</v>
      </c>
      <c r="M47" s="62" t="s">
        <v>529</v>
      </c>
      <c r="N47" s="62" t="s">
        <v>529</v>
      </c>
      <c r="O47" s="63" t="s">
        <v>529</v>
      </c>
      <c r="P47" s="46"/>
      <c r="Q47" s="46"/>
      <c r="R47" s="46"/>
      <c r="S47" s="46"/>
      <c r="T47" s="46"/>
      <c r="U47" s="46"/>
    </row>
    <row r="48" spans="1:21" ht="30.75" customHeight="1" x14ac:dyDescent="0.15">
      <c r="A48" s="46"/>
      <c r="B48" s="1180"/>
      <c r="C48" s="1181"/>
      <c r="D48" s="60"/>
      <c r="E48" s="1162" t="s">
        <v>15</v>
      </c>
      <c r="F48" s="1162"/>
      <c r="G48" s="1162"/>
      <c r="H48" s="1162"/>
      <c r="I48" s="1162"/>
      <c r="J48" s="1163"/>
      <c r="K48" s="61">
        <v>36</v>
      </c>
      <c r="L48" s="62">
        <v>37</v>
      </c>
      <c r="M48" s="62">
        <v>45</v>
      </c>
      <c r="N48" s="62">
        <v>48</v>
      </c>
      <c r="O48" s="63">
        <v>46</v>
      </c>
      <c r="P48" s="46"/>
      <c r="Q48" s="46"/>
      <c r="R48" s="46"/>
      <c r="S48" s="46"/>
      <c r="T48" s="46"/>
      <c r="U48" s="46"/>
    </row>
    <row r="49" spans="1:21" ht="30.75" customHeight="1" x14ac:dyDescent="0.15">
      <c r="A49" s="46"/>
      <c r="B49" s="1180"/>
      <c r="C49" s="1181"/>
      <c r="D49" s="60"/>
      <c r="E49" s="1162" t="s">
        <v>16</v>
      </c>
      <c r="F49" s="1162"/>
      <c r="G49" s="1162"/>
      <c r="H49" s="1162"/>
      <c r="I49" s="1162"/>
      <c r="J49" s="1163"/>
      <c r="K49" s="61">
        <v>1</v>
      </c>
      <c r="L49" s="62">
        <v>1</v>
      </c>
      <c r="M49" s="62">
        <v>1</v>
      </c>
      <c r="N49" s="62">
        <v>0</v>
      </c>
      <c r="O49" s="63">
        <v>0</v>
      </c>
      <c r="P49" s="46"/>
      <c r="Q49" s="46"/>
      <c r="R49" s="46"/>
      <c r="S49" s="46"/>
      <c r="T49" s="46"/>
      <c r="U49" s="46"/>
    </row>
    <row r="50" spans="1:21" ht="30.75" customHeight="1" x14ac:dyDescent="0.15">
      <c r="A50" s="46"/>
      <c r="B50" s="1180"/>
      <c r="C50" s="1181"/>
      <c r="D50" s="60"/>
      <c r="E50" s="1162" t="s">
        <v>17</v>
      </c>
      <c r="F50" s="1162"/>
      <c r="G50" s="1162"/>
      <c r="H50" s="1162"/>
      <c r="I50" s="1162"/>
      <c r="J50" s="1163"/>
      <c r="K50" s="61" t="s">
        <v>529</v>
      </c>
      <c r="L50" s="62" t="s">
        <v>529</v>
      </c>
      <c r="M50" s="62" t="s">
        <v>529</v>
      </c>
      <c r="N50" s="62" t="s">
        <v>529</v>
      </c>
      <c r="O50" s="63" t="s">
        <v>529</v>
      </c>
      <c r="P50" s="46"/>
      <c r="Q50" s="46"/>
      <c r="R50" s="46"/>
      <c r="S50" s="46"/>
      <c r="T50" s="46"/>
      <c r="U50" s="46"/>
    </row>
    <row r="51" spans="1:21" ht="30.75" customHeight="1" x14ac:dyDescent="0.15">
      <c r="A51" s="46"/>
      <c r="B51" s="1182"/>
      <c r="C51" s="1183"/>
      <c r="D51" s="64"/>
      <c r="E51" s="1162" t="s">
        <v>18</v>
      </c>
      <c r="F51" s="1162"/>
      <c r="G51" s="1162"/>
      <c r="H51" s="1162"/>
      <c r="I51" s="1162"/>
      <c r="J51" s="1163"/>
      <c r="K51" s="61">
        <v>2</v>
      </c>
      <c r="L51" s="62">
        <v>1</v>
      </c>
      <c r="M51" s="62">
        <v>2</v>
      </c>
      <c r="N51" s="62">
        <v>1</v>
      </c>
      <c r="O51" s="63">
        <v>1</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239</v>
      </c>
      <c r="L52" s="62">
        <v>219</v>
      </c>
      <c r="M52" s="62">
        <v>213</v>
      </c>
      <c r="N52" s="62">
        <v>231</v>
      </c>
      <c r="O52" s="63">
        <v>278</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39</v>
      </c>
      <c r="L53" s="67">
        <v>45</v>
      </c>
      <c r="M53" s="67">
        <v>45</v>
      </c>
      <c r="N53" s="67">
        <v>18</v>
      </c>
      <c r="O53" s="68">
        <v>37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590</v>
      </c>
      <c r="P55" s="46"/>
      <c r="Q55" s="46"/>
      <c r="R55" s="46"/>
      <c r="S55" s="46"/>
      <c r="T55" s="46"/>
      <c r="U55" s="46"/>
    </row>
    <row r="56" spans="1:21" ht="31.5" customHeight="1" thickBot="1" x14ac:dyDescent="0.2">
      <c r="A56" s="46"/>
      <c r="B56" s="74"/>
      <c r="C56" s="75"/>
      <c r="D56" s="75"/>
      <c r="E56" s="76"/>
      <c r="F56" s="76"/>
      <c r="G56" s="76"/>
      <c r="H56" s="76"/>
      <c r="I56" s="76"/>
      <c r="J56" s="77" t="s">
        <v>2</v>
      </c>
      <c r="K56" s="78" t="s">
        <v>591</v>
      </c>
      <c r="L56" s="79" t="s">
        <v>592</v>
      </c>
      <c r="M56" s="79" t="s">
        <v>593</v>
      </c>
      <c r="N56" s="79" t="s">
        <v>594</v>
      </c>
      <c r="O56" s="80" t="s">
        <v>595</v>
      </c>
      <c r="P56" s="46"/>
      <c r="Q56" s="46"/>
      <c r="R56" s="46"/>
      <c r="S56" s="46"/>
      <c r="T56" s="46"/>
      <c r="U56" s="46"/>
    </row>
    <row r="57" spans="1:21" ht="31.5" customHeight="1" x14ac:dyDescent="0.15">
      <c r="B57" s="1168" t="s">
        <v>25</v>
      </c>
      <c r="C57" s="1169"/>
      <c r="D57" s="1172" t="s">
        <v>26</v>
      </c>
      <c r="E57" s="1173"/>
      <c r="F57" s="1173"/>
      <c r="G57" s="1173"/>
      <c r="H57" s="1173"/>
      <c r="I57" s="1173"/>
      <c r="J57" s="1174"/>
      <c r="K57" s="81"/>
      <c r="L57" s="82"/>
      <c r="M57" s="82"/>
      <c r="N57" s="82"/>
      <c r="O57" s="83"/>
    </row>
    <row r="58" spans="1:21" ht="31.5" customHeight="1" thickBot="1" x14ac:dyDescent="0.2">
      <c r="B58" s="1170"/>
      <c r="C58" s="1171"/>
      <c r="D58" s="1175" t="s">
        <v>27</v>
      </c>
      <c r="E58" s="1176"/>
      <c r="F58" s="1176"/>
      <c r="G58" s="1176"/>
      <c r="H58" s="1176"/>
      <c r="I58" s="1176"/>
      <c r="J58" s="1177"/>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p5K3UDGFWNHsdjYegN7zQXjRwnlV7fn2pTMy36AxvjFTZleCIOuWD31x4g6dOj7H9f6PljU6Jz/tqm/UKJ0DQ==" saltValue="zKJR6lvTfX7lRKAfcB2e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E41" sqref="E41:H41"/>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571</v>
      </c>
      <c r="J40" s="98" t="s">
        <v>572</v>
      </c>
      <c r="K40" s="98" t="s">
        <v>573</v>
      </c>
      <c r="L40" s="98" t="s">
        <v>574</v>
      </c>
      <c r="M40" s="99" t="s">
        <v>575</v>
      </c>
    </row>
    <row r="41" spans="2:13" ht="27.75" customHeight="1" x14ac:dyDescent="0.15">
      <c r="B41" s="1198" t="s">
        <v>30</v>
      </c>
      <c r="C41" s="1199"/>
      <c r="D41" s="100"/>
      <c r="E41" s="1200" t="s">
        <v>31</v>
      </c>
      <c r="F41" s="1200"/>
      <c r="G41" s="1200"/>
      <c r="H41" s="1201"/>
      <c r="I41" s="334">
        <v>2534</v>
      </c>
      <c r="J41" s="335">
        <v>2929</v>
      </c>
      <c r="K41" s="335">
        <v>3085</v>
      </c>
      <c r="L41" s="335">
        <v>3404</v>
      </c>
      <c r="M41" s="336">
        <v>3463</v>
      </c>
    </row>
    <row r="42" spans="2:13" ht="27.75" customHeight="1" x14ac:dyDescent="0.15">
      <c r="B42" s="1188"/>
      <c r="C42" s="1189"/>
      <c r="D42" s="101"/>
      <c r="E42" s="1192" t="s">
        <v>32</v>
      </c>
      <c r="F42" s="1192"/>
      <c r="G42" s="1192"/>
      <c r="H42" s="1193"/>
      <c r="I42" s="337" t="s">
        <v>529</v>
      </c>
      <c r="J42" s="338" t="s">
        <v>529</v>
      </c>
      <c r="K42" s="338" t="s">
        <v>529</v>
      </c>
      <c r="L42" s="338" t="s">
        <v>529</v>
      </c>
      <c r="M42" s="339" t="s">
        <v>529</v>
      </c>
    </row>
    <row r="43" spans="2:13" ht="27.75" customHeight="1" x14ac:dyDescent="0.15">
      <c r="B43" s="1188"/>
      <c r="C43" s="1189"/>
      <c r="D43" s="101"/>
      <c r="E43" s="1192" t="s">
        <v>33</v>
      </c>
      <c r="F43" s="1192"/>
      <c r="G43" s="1192"/>
      <c r="H43" s="1193"/>
      <c r="I43" s="337">
        <v>316</v>
      </c>
      <c r="J43" s="338">
        <v>286</v>
      </c>
      <c r="K43" s="338">
        <v>384</v>
      </c>
      <c r="L43" s="338">
        <v>539</v>
      </c>
      <c r="M43" s="339">
        <v>532</v>
      </c>
    </row>
    <row r="44" spans="2:13" ht="27.75" customHeight="1" x14ac:dyDescent="0.15">
      <c r="B44" s="1188"/>
      <c r="C44" s="1189"/>
      <c r="D44" s="101"/>
      <c r="E44" s="1192" t="s">
        <v>34</v>
      </c>
      <c r="F44" s="1192"/>
      <c r="G44" s="1192"/>
      <c r="H44" s="1193"/>
      <c r="I44" s="337">
        <v>6</v>
      </c>
      <c r="J44" s="338">
        <v>4</v>
      </c>
      <c r="K44" s="338">
        <v>3</v>
      </c>
      <c r="L44" s="338">
        <v>3</v>
      </c>
      <c r="M44" s="339">
        <v>2</v>
      </c>
    </row>
    <row r="45" spans="2:13" ht="27.75" customHeight="1" x14ac:dyDescent="0.15">
      <c r="B45" s="1188"/>
      <c r="C45" s="1189"/>
      <c r="D45" s="101"/>
      <c r="E45" s="1192" t="s">
        <v>35</v>
      </c>
      <c r="F45" s="1192"/>
      <c r="G45" s="1192"/>
      <c r="H45" s="1193"/>
      <c r="I45" s="337">
        <v>129</v>
      </c>
      <c r="J45" s="338">
        <v>69</v>
      </c>
      <c r="K45" s="338">
        <v>40</v>
      </c>
      <c r="L45" s="338">
        <v>26</v>
      </c>
      <c r="M45" s="339">
        <v>4</v>
      </c>
    </row>
    <row r="46" spans="2:13" ht="27.75" customHeight="1" x14ac:dyDescent="0.15">
      <c r="B46" s="1188"/>
      <c r="C46" s="1189"/>
      <c r="D46" s="102"/>
      <c r="E46" s="1192" t="s">
        <v>36</v>
      </c>
      <c r="F46" s="1192"/>
      <c r="G46" s="1192"/>
      <c r="H46" s="1193"/>
      <c r="I46" s="337" t="s">
        <v>529</v>
      </c>
      <c r="J46" s="338" t="s">
        <v>529</v>
      </c>
      <c r="K46" s="338" t="s">
        <v>529</v>
      </c>
      <c r="L46" s="338" t="s">
        <v>529</v>
      </c>
      <c r="M46" s="339" t="s">
        <v>529</v>
      </c>
    </row>
    <row r="47" spans="2:13" ht="27.75" customHeight="1" x14ac:dyDescent="0.15">
      <c r="B47" s="1188"/>
      <c r="C47" s="1189"/>
      <c r="D47" s="103"/>
      <c r="E47" s="1202" t="s">
        <v>37</v>
      </c>
      <c r="F47" s="1203"/>
      <c r="G47" s="1203"/>
      <c r="H47" s="1204"/>
      <c r="I47" s="337" t="s">
        <v>529</v>
      </c>
      <c r="J47" s="338" t="s">
        <v>529</v>
      </c>
      <c r="K47" s="338" t="s">
        <v>529</v>
      </c>
      <c r="L47" s="338" t="s">
        <v>529</v>
      </c>
      <c r="M47" s="339" t="s">
        <v>529</v>
      </c>
    </row>
    <row r="48" spans="2:13" ht="27.75" customHeight="1" x14ac:dyDescent="0.15">
      <c r="B48" s="1188"/>
      <c r="C48" s="1189"/>
      <c r="D48" s="101"/>
      <c r="E48" s="1192" t="s">
        <v>38</v>
      </c>
      <c r="F48" s="1192"/>
      <c r="G48" s="1192"/>
      <c r="H48" s="1193"/>
      <c r="I48" s="337" t="s">
        <v>529</v>
      </c>
      <c r="J48" s="338" t="s">
        <v>529</v>
      </c>
      <c r="K48" s="338" t="s">
        <v>529</v>
      </c>
      <c r="L48" s="338" t="s">
        <v>529</v>
      </c>
      <c r="M48" s="339" t="s">
        <v>529</v>
      </c>
    </row>
    <row r="49" spans="2:13" ht="27.75" customHeight="1" x14ac:dyDescent="0.15">
      <c r="B49" s="1190"/>
      <c r="C49" s="1191"/>
      <c r="D49" s="101"/>
      <c r="E49" s="1192" t="s">
        <v>39</v>
      </c>
      <c r="F49" s="1192"/>
      <c r="G49" s="1192"/>
      <c r="H49" s="1193"/>
      <c r="I49" s="337" t="s">
        <v>529</v>
      </c>
      <c r="J49" s="338" t="s">
        <v>529</v>
      </c>
      <c r="K49" s="338" t="s">
        <v>529</v>
      </c>
      <c r="L49" s="338" t="s">
        <v>529</v>
      </c>
      <c r="M49" s="339" t="s">
        <v>529</v>
      </c>
    </row>
    <row r="50" spans="2:13" ht="27.75" customHeight="1" x14ac:dyDescent="0.15">
      <c r="B50" s="1186" t="s">
        <v>40</v>
      </c>
      <c r="C50" s="1187"/>
      <c r="D50" s="104"/>
      <c r="E50" s="1192" t="s">
        <v>41</v>
      </c>
      <c r="F50" s="1192"/>
      <c r="G50" s="1192"/>
      <c r="H50" s="1193"/>
      <c r="I50" s="337">
        <v>280</v>
      </c>
      <c r="J50" s="338">
        <v>378</v>
      </c>
      <c r="K50" s="338">
        <v>231</v>
      </c>
      <c r="L50" s="338">
        <v>243</v>
      </c>
      <c r="M50" s="339">
        <v>260</v>
      </c>
    </row>
    <row r="51" spans="2:13" ht="27.75" customHeight="1" x14ac:dyDescent="0.15">
      <c r="B51" s="1188"/>
      <c r="C51" s="1189"/>
      <c r="D51" s="101"/>
      <c r="E51" s="1192" t="s">
        <v>42</v>
      </c>
      <c r="F51" s="1192"/>
      <c r="G51" s="1192"/>
      <c r="H51" s="1193"/>
      <c r="I51" s="337">
        <v>169</v>
      </c>
      <c r="J51" s="338">
        <v>161</v>
      </c>
      <c r="K51" s="338">
        <v>141</v>
      </c>
      <c r="L51" s="338">
        <v>138</v>
      </c>
      <c r="M51" s="339">
        <v>154</v>
      </c>
    </row>
    <row r="52" spans="2:13" ht="27.75" customHeight="1" x14ac:dyDescent="0.15">
      <c r="B52" s="1190"/>
      <c r="C52" s="1191"/>
      <c r="D52" s="101"/>
      <c r="E52" s="1192" t="s">
        <v>43</v>
      </c>
      <c r="F52" s="1192"/>
      <c r="G52" s="1192"/>
      <c r="H52" s="1193"/>
      <c r="I52" s="337">
        <v>1068</v>
      </c>
      <c r="J52" s="338">
        <v>2257</v>
      </c>
      <c r="K52" s="338">
        <v>2384</v>
      </c>
      <c r="L52" s="338">
        <v>2561</v>
      </c>
      <c r="M52" s="339">
        <v>2598</v>
      </c>
    </row>
    <row r="53" spans="2:13" ht="27.75" customHeight="1" thickBot="1" x14ac:dyDescent="0.2">
      <c r="B53" s="1194" t="s">
        <v>44</v>
      </c>
      <c r="C53" s="1195"/>
      <c r="D53" s="105"/>
      <c r="E53" s="1196" t="s">
        <v>45</v>
      </c>
      <c r="F53" s="1196"/>
      <c r="G53" s="1196"/>
      <c r="H53" s="1197"/>
      <c r="I53" s="340">
        <v>1467</v>
      </c>
      <c r="J53" s="341">
        <v>493</v>
      </c>
      <c r="K53" s="341">
        <v>756</v>
      </c>
      <c r="L53" s="341">
        <v>1029</v>
      </c>
      <c r="M53" s="342">
        <v>989</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Q0kS/FOnv0tJZe3ITd0Qt1s7LFH9jcB2klBgdIHq7HH2po+M2ynTQNrRj8edvEQSmZ9TJRRPaQEzjSGDADLCyA==" saltValue="uuriNqTNt21QhfF4mLxe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573</v>
      </c>
      <c r="G54" s="114" t="s">
        <v>574</v>
      </c>
      <c r="H54" s="115" t="s">
        <v>575</v>
      </c>
    </row>
    <row r="55" spans="2:8" ht="52.5" customHeight="1" x14ac:dyDescent="0.15">
      <c r="B55" s="116"/>
      <c r="C55" s="1213" t="s">
        <v>48</v>
      </c>
      <c r="D55" s="1213"/>
      <c r="E55" s="1214"/>
      <c r="F55" s="117">
        <v>186</v>
      </c>
      <c r="G55" s="117">
        <v>197</v>
      </c>
      <c r="H55" s="118">
        <v>178</v>
      </c>
    </row>
    <row r="56" spans="2:8" ht="52.5" customHeight="1" x14ac:dyDescent="0.15">
      <c r="B56" s="119"/>
      <c r="C56" s="1215" t="s">
        <v>49</v>
      </c>
      <c r="D56" s="1215"/>
      <c r="E56" s="1216"/>
      <c r="F56" s="120">
        <v>30</v>
      </c>
      <c r="G56" s="120">
        <v>30</v>
      </c>
      <c r="H56" s="121">
        <v>66</v>
      </c>
    </row>
    <row r="57" spans="2:8" ht="53.25" customHeight="1" x14ac:dyDescent="0.15">
      <c r="B57" s="119"/>
      <c r="C57" s="1217" t="s">
        <v>50</v>
      </c>
      <c r="D57" s="1217"/>
      <c r="E57" s="1218"/>
      <c r="F57" s="122">
        <v>47</v>
      </c>
      <c r="G57" s="122">
        <v>48</v>
      </c>
      <c r="H57" s="123">
        <v>39</v>
      </c>
    </row>
    <row r="58" spans="2:8" ht="45.75" customHeight="1" x14ac:dyDescent="0.15">
      <c r="B58" s="124"/>
      <c r="C58" s="1205" t="s">
        <v>596</v>
      </c>
      <c r="D58" s="1206"/>
      <c r="E58" s="1207"/>
      <c r="F58" s="125">
        <v>19</v>
      </c>
      <c r="G58" s="125">
        <v>19</v>
      </c>
      <c r="H58" s="126">
        <v>14</v>
      </c>
    </row>
    <row r="59" spans="2:8" ht="45.75" customHeight="1" x14ac:dyDescent="0.15">
      <c r="B59" s="124"/>
      <c r="C59" s="1205" t="s">
        <v>597</v>
      </c>
      <c r="D59" s="1206"/>
      <c r="E59" s="1207"/>
      <c r="F59" s="125">
        <v>15</v>
      </c>
      <c r="G59" s="125">
        <v>15</v>
      </c>
      <c r="H59" s="126">
        <v>13</v>
      </c>
    </row>
    <row r="60" spans="2:8" ht="45.75" customHeight="1" x14ac:dyDescent="0.15">
      <c r="B60" s="124"/>
      <c r="C60" s="1205" t="s">
        <v>598</v>
      </c>
      <c r="D60" s="1206"/>
      <c r="E60" s="1207"/>
      <c r="F60" s="125">
        <v>9</v>
      </c>
      <c r="G60" s="125">
        <v>9</v>
      </c>
      <c r="H60" s="126">
        <v>9</v>
      </c>
    </row>
    <row r="61" spans="2:8" ht="45.75" customHeight="1" x14ac:dyDescent="0.15">
      <c r="B61" s="124"/>
      <c r="C61" s="1205" t="s">
        <v>599</v>
      </c>
      <c r="D61" s="1206"/>
      <c r="E61" s="1207"/>
      <c r="F61" s="125">
        <v>4</v>
      </c>
      <c r="G61" s="125">
        <v>4</v>
      </c>
      <c r="H61" s="126">
        <v>2</v>
      </c>
    </row>
    <row r="62" spans="2:8" ht="45.75" customHeight="1" thickBot="1" x14ac:dyDescent="0.2">
      <c r="B62" s="127"/>
      <c r="C62" s="1208" t="s">
        <v>600</v>
      </c>
      <c r="D62" s="1209"/>
      <c r="E62" s="1210"/>
      <c r="F62" s="128">
        <v>0</v>
      </c>
      <c r="G62" s="128">
        <v>0</v>
      </c>
      <c r="H62" s="129">
        <v>0</v>
      </c>
    </row>
    <row r="63" spans="2:8" ht="52.5" customHeight="1" thickBot="1" x14ac:dyDescent="0.2">
      <c r="B63" s="130"/>
      <c r="C63" s="1211" t="s">
        <v>51</v>
      </c>
      <c r="D63" s="1211"/>
      <c r="E63" s="1212"/>
      <c r="F63" s="131">
        <v>263</v>
      </c>
      <c r="G63" s="131">
        <v>275</v>
      </c>
      <c r="H63" s="132">
        <v>284</v>
      </c>
    </row>
    <row r="64" spans="2:8" x14ac:dyDescent="0.15"/>
  </sheetData>
  <sheetProtection algorithmName="SHA-512" hashValue="31mMExXEdoTK07tDBRoj3fQLbP7tsj4rKywWkRKiIQ5UqyTEZymGLeFjFu8NckxM6xs/Tg3zlXmIqAjDg06tuQ==" saltValue="l1nMTzwEL8XEfnonZujm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2CAB-6D48-449E-8421-DD151F7852AD}">
  <sheetPr>
    <pageSetUpPr fitToPage="1"/>
  </sheetPr>
  <dimension ref="A1:DE85"/>
  <sheetViews>
    <sheetView showGridLines="0" tabSelected="1" topLeftCell="A16" zoomScale="70" zoomScaleNormal="70" zoomScaleSheetLayoutView="55" workbookViewId="0">
      <selection activeCell="BD40" sqref="BD40"/>
    </sheetView>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8"/>
      <c r="B1" s="349"/>
      <c r="DD1" s="247"/>
      <c r="DE1" s="24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x14ac:dyDescent="0.15">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x14ac:dyDescent="0.15">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x14ac:dyDescent="0.15">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x14ac:dyDescent="0.15">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7"/>
      <c r="DE19" s="247"/>
    </row>
    <row r="20" spans="1:109" x14ac:dyDescent="0.15">
      <c r="DD20" s="247"/>
      <c r="DE20" s="247"/>
    </row>
    <row r="21" spans="1:109" ht="17.25" customHeight="1" x14ac:dyDescent="0.15">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3"/>
      <c r="DD40" s="353"/>
      <c r="DE40" s="247"/>
    </row>
    <row r="41" spans="2:109" ht="17.25" x14ac:dyDescent="0.15">
      <c r="B41" s="248" t="s">
        <v>601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4"/>
      <c r="I42" s="355"/>
      <c r="J42" s="355"/>
      <c r="K42" s="355"/>
      <c r="AM42" s="354"/>
      <c r="AN42" s="354" t="s">
        <v>602</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1"/>
      <c r="AN43" s="1231" t="s">
        <v>610</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x14ac:dyDescent="0.15">
      <c r="B44" s="251"/>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x14ac:dyDescent="0.15">
      <c r="B45" s="251"/>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x14ac:dyDescent="0.15">
      <c r="B46" s="251"/>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x14ac:dyDescent="0.15">
      <c r="B47" s="251"/>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x14ac:dyDescent="0.1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1"/>
      <c r="AN49" s="247" t="s">
        <v>603</v>
      </c>
    </row>
    <row r="50" spans="1:109" x14ac:dyDescent="0.15">
      <c r="B50" s="251"/>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571</v>
      </c>
      <c r="BQ50" s="1224"/>
      <c r="BR50" s="1224"/>
      <c r="BS50" s="1224"/>
      <c r="BT50" s="1224"/>
      <c r="BU50" s="1224"/>
      <c r="BV50" s="1224"/>
      <c r="BW50" s="1224"/>
      <c r="BX50" s="1224" t="s">
        <v>572</v>
      </c>
      <c r="BY50" s="1224"/>
      <c r="BZ50" s="1224"/>
      <c r="CA50" s="1224"/>
      <c r="CB50" s="1224"/>
      <c r="CC50" s="1224"/>
      <c r="CD50" s="1224"/>
      <c r="CE50" s="1224"/>
      <c r="CF50" s="1224" t="s">
        <v>573</v>
      </c>
      <c r="CG50" s="1224"/>
      <c r="CH50" s="1224"/>
      <c r="CI50" s="1224"/>
      <c r="CJ50" s="1224"/>
      <c r="CK50" s="1224"/>
      <c r="CL50" s="1224"/>
      <c r="CM50" s="1224"/>
      <c r="CN50" s="1224" t="s">
        <v>574</v>
      </c>
      <c r="CO50" s="1224"/>
      <c r="CP50" s="1224"/>
      <c r="CQ50" s="1224"/>
      <c r="CR50" s="1224"/>
      <c r="CS50" s="1224"/>
      <c r="CT50" s="1224"/>
      <c r="CU50" s="1224"/>
      <c r="CV50" s="1224" t="s">
        <v>575</v>
      </c>
      <c r="CW50" s="1224"/>
      <c r="CX50" s="1224"/>
      <c r="CY50" s="1224"/>
      <c r="CZ50" s="1224"/>
      <c r="DA50" s="1224"/>
      <c r="DB50" s="1224"/>
      <c r="DC50" s="1224"/>
    </row>
    <row r="51" spans="1:109" ht="13.5" customHeight="1" x14ac:dyDescent="0.15">
      <c r="B51" s="251"/>
      <c r="G51" s="1227"/>
      <c r="H51" s="1227"/>
      <c r="I51" s="1240"/>
      <c r="J51" s="1240"/>
      <c r="K51" s="1226"/>
      <c r="L51" s="1226"/>
      <c r="M51" s="1226"/>
      <c r="N51" s="1226"/>
      <c r="AM51" s="356"/>
      <c r="AN51" s="1222" t="s">
        <v>604</v>
      </c>
      <c r="AO51" s="1222"/>
      <c r="AP51" s="1222"/>
      <c r="AQ51" s="1222"/>
      <c r="AR51" s="1222"/>
      <c r="AS51" s="1222"/>
      <c r="AT51" s="1222"/>
      <c r="AU51" s="1222"/>
      <c r="AV51" s="1222"/>
      <c r="AW51" s="1222"/>
      <c r="AX51" s="1222"/>
      <c r="AY51" s="1222"/>
      <c r="AZ51" s="1222"/>
      <c r="BA51" s="1222"/>
      <c r="BB51" s="1222" t="s">
        <v>605</v>
      </c>
      <c r="BC51" s="1222"/>
      <c r="BD51" s="1222"/>
      <c r="BE51" s="1222"/>
      <c r="BF51" s="1222"/>
      <c r="BG51" s="1222"/>
      <c r="BH51" s="1222"/>
      <c r="BI51" s="1222"/>
      <c r="BJ51" s="1222"/>
      <c r="BK51" s="1222"/>
      <c r="BL51" s="1222"/>
      <c r="BM51" s="1222"/>
      <c r="BN51" s="1222"/>
      <c r="BO51" s="1222"/>
      <c r="BP51" s="1219">
        <v>155.19999999999999</v>
      </c>
      <c r="BQ51" s="1219"/>
      <c r="BR51" s="1219"/>
      <c r="BS51" s="1219"/>
      <c r="BT51" s="1219"/>
      <c r="BU51" s="1219"/>
      <c r="BV51" s="1219"/>
      <c r="BW51" s="1219"/>
      <c r="BX51" s="1219">
        <v>52.1</v>
      </c>
      <c r="BY51" s="1219"/>
      <c r="BZ51" s="1219"/>
      <c r="CA51" s="1219"/>
      <c r="CB51" s="1219"/>
      <c r="CC51" s="1219"/>
      <c r="CD51" s="1219"/>
      <c r="CE51" s="1219"/>
      <c r="CF51" s="1219">
        <v>82.5</v>
      </c>
      <c r="CG51" s="1219"/>
      <c r="CH51" s="1219"/>
      <c r="CI51" s="1219"/>
      <c r="CJ51" s="1219"/>
      <c r="CK51" s="1219"/>
      <c r="CL51" s="1219"/>
      <c r="CM51" s="1219"/>
      <c r="CN51" s="1219">
        <v>106.5</v>
      </c>
      <c r="CO51" s="1219"/>
      <c r="CP51" s="1219"/>
      <c r="CQ51" s="1219"/>
      <c r="CR51" s="1219"/>
      <c r="CS51" s="1219"/>
      <c r="CT51" s="1219"/>
      <c r="CU51" s="1219"/>
      <c r="CV51" s="1219">
        <v>92.9</v>
      </c>
      <c r="CW51" s="1219"/>
      <c r="CX51" s="1219"/>
      <c r="CY51" s="1219"/>
      <c r="CZ51" s="1219"/>
      <c r="DA51" s="1219"/>
      <c r="DB51" s="1219"/>
      <c r="DC51" s="1219"/>
    </row>
    <row r="52" spans="1:109" x14ac:dyDescent="0.15">
      <c r="B52" s="251"/>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1"/>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606</v>
      </c>
      <c r="BC53" s="1222"/>
      <c r="BD53" s="1222"/>
      <c r="BE53" s="1222"/>
      <c r="BF53" s="1222"/>
      <c r="BG53" s="1222"/>
      <c r="BH53" s="1222"/>
      <c r="BI53" s="1222"/>
      <c r="BJ53" s="1222"/>
      <c r="BK53" s="1222"/>
      <c r="BL53" s="1222"/>
      <c r="BM53" s="1222"/>
      <c r="BN53" s="1222"/>
      <c r="BO53" s="1222"/>
      <c r="BP53" s="1219">
        <v>45.5</v>
      </c>
      <c r="BQ53" s="1219"/>
      <c r="BR53" s="1219"/>
      <c r="BS53" s="1219"/>
      <c r="BT53" s="1219"/>
      <c r="BU53" s="1219"/>
      <c r="BV53" s="1219"/>
      <c r="BW53" s="1219"/>
      <c r="BX53" s="1219">
        <v>45.4</v>
      </c>
      <c r="BY53" s="1219"/>
      <c r="BZ53" s="1219"/>
      <c r="CA53" s="1219"/>
      <c r="CB53" s="1219"/>
      <c r="CC53" s="1219"/>
      <c r="CD53" s="1219"/>
      <c r="CE53" s="1219"/>
      <c r="CF53" s="1219">
        <v>45</v>
      </c>
      <c r="CG53" s="1219"/>
      <c r="CH53" s="1219"/>
      <c r="CI53" s="1219"/>
      <c r="CJ53" s="1219"/>
      <c r="CK53" s="1219"/>
      <c r="CL53" s="1219"/>
      <c r="CM53" s="1219"/>
      <c r="CN53" s="1219">
        <v>40</v>
      </c>
      <c r="CO53" s="1219"/>
      <c r="CP53" s="1219"/>
      <c r="CQ53" s="1219"/>
      <c r="CR53" s="1219"/>
      <c r="CS53" s="1219"/>
      <c r="CT53" s="1219"/>
      <c r="CU53" s="1219"/>
      <c r="CV53" s="1219">
        <v>42.6</v>
      </c>
      <c r="CW53" s="1219"/>
      <c r="CX53" s="1219"/>
      <c r="CY53" s="1219"/>
      <c r="CZ53" s="1219"/>
      <c r="DA53" s="1219"/>
      <c r="DB53" s="1219"/>
      <c r="DC53" s="1219"/>
    </row>
    <row r="54" spans="1:109" x14ac:dyDescent="0.15">
      <c r="A54" s="355"/>
      <c r="B54" s="251"/>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1"/>
      <c r="G55" s="1225"/>
      <c r="H55" s="1225"/>
      <c r="I55" s="1225"/>
      <c r="J55" s="1225"/>
      <c r="K55" s="1226"/>
      <c r="L55" s="1226"/>
      <c r="M55" s="1226"/>
      <c r="N55" s="1226"/>
      <c r="AN55" s="1224" t="s">
        <v>607</v>
      </c>
      <c r="AO55" s="1224"/>
      <c r="AP55" s="1224"/>
      <c r="AQ55" s="1224"/>
      <c r="AR55" s="1224"/>
      <c r="AS55" s="1224"/>
      <c r="AT55" s="1224"/>
      <c r="AU55" s="1224"/>
      <c r="AV55" s="1224"/>
      <c r="AW55" s="1224"/>
      <c r="AX55" s="1224"/>
      <c r="AY55" s="1224"/>
      <c r="AZ55" s="1224"/>
      <c r="BA55" s="1224"/>
      <c r="BB55" s="1222" t="s">
        <v>605</v>
      </c>
      <c r="BC55" s="1222"/>
      <c r="BD55" s="1222"/>
      <c r="BE55" s="1222"/>
      <c r="BF55" s="1222"/>
      <c r="BG55" s="1222"/>
      <c r="BH55" s="1222"/>
      <c r="BI55" s="1222"/>
      <c r="BJ55" s="1222"/>
      <c r="BK55" s="1222"/>
      <c r="BL55" s="1222"/>
      <c r="BM55" s="1222"/>
      <c r="BN55" s="1222"/>
      <c r="BO55" s="1222"/>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x14ac:dyDescent="0.15">
      <c r="A56" s="355"/>
      <c r="B56" s="251"/>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47"/>
      <c r="AN57" s="1224"/>
      <c r="AO57" s="1224"/>
      <c r="AP57" s="1224"/>
      <c r="AQ57" s="1224"/>
      <c r="AR57" s="1224"/>
      <c r="AS57" s="1224"/>
      <c r="AT57" s="1224"/>
      <c r="AU57" s="1224"/>
      <c r="AV57" s="1224"/>
      <c r="AW57" s="1224"/>
      <c r="AX57" s="1224"/>
      <c r="AY57" s="1224"/>
      <c r="AZ57" s="1224"/>
      <c r="BA57" s="1224"/>
      <c r="BB57" s="1222" t="s">
        <v>606</v>
      </c>
      <c r="BC57" s="1222"/>
      <c r="BD57" s="1222"/>
      <c r="BE57" s="1222"/>
      <c r="BF57" s="1222"/>
      <c r="BG57" s="1222"/>
      <c r="BH57" s="1222"/>
      <c r="BI57" s="1222"/>
      <c r="BJ57" s="1222"/>
      <c r="BK57" s="1222"/>
      <c r="BL57" s="1222"/>
      <c r="BM57" s="1222"/>
      <c r="BN57" s="1222"/>
      <c r="BO57" s="1222"/>
      <c r="BP57" s="1219">
        <v>58.4</v>
      </c>
      <c r="BQ57" s="1219"/>
      <c r="BR57" s="1219"/>
      <c r="BS57" s="1219"/>
      <c r="BT57" s="1219"/>
      <c r="BU57" s="1219"/>
      <c r="BV57" s="1219"/>
      <c r="BW57" s="1219"/>
      <c r="BX57" s="1219">
        <v>61.8</v>
      </c>
      <c r="BY57" s="1219"/>
      <c r="BZ57" s="1219"/>
      <c r="CA57" s="1219"/>
      <c r="CB57" s="1219"/>
      <c r="CC57" s="1219"/>
      <c r="CD57" s="1219"/>
      <c r="CE57" s="1219"/>
      <c r="CF57" s="1219">
        <v>63.1</v>
      </c>
      <c r="CG57" s="1219"/>
      <c r="CH57" s="1219"/>
      <c r="CI57" s="1219"/>
      <c r="CJ57" s="1219"/>
      <c r="CK57" s="1219"/>
      <c r="CL57" s="1219"/>
      <c r="CM57" s="1219"/>
      <c r="CN57" s="1219">
        <v>62.2</v>
      </c>
      <c r="CO57" s="1219"/>
      <c r="CP57" s="1219"/>
      <c r="CQ57" s="1219"/>
      <c r="CR57" s="1219"/>
      <c r="CS57" s="1219"/>
      <c r="CT57" s="1219"/>
      <c r="CU57" s="1219"/>
      <c r="CV57" s="1219">
        <v>62.3</v>
      </c>
      <c r="CW57" s="1219"/>
      <c r="CX57" s="1219"/>
      <c r="CY57" s="1219"/>
      <c r="CZ57" s="1219"/>
      <c r="DA57" s="1219"/>
      <c r="DB57" s="1219"/>
      <c r="DC57" s="1219"/>
      <c r="DD57" s="360"/>
      <c r="DE57" s="359"/>
    </row>
    <row r="58" spans="1:109" s="355" customFormat="1" x14ac:dyDescent="0.15">
      <c r="A58" s="247"/>
      <c r="B58" s="359"/>
      <c r="G58" s="1225"/>
      <c r="H58" s="1225"/>
      <c r="I58" s="1220"/>
      <c r="J58" s="1220"/>
      <c r="K58" s="1226"/>
      <c r="L58" s="1226"/>
      <c r="M58" s="1226"/>
      <c r="N58" s="1226"/>
      <c r="AM58" s="247"/>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x14ac:dyDescent="0.15">
      <c r="B63" s="304" t="s">
        <v>608</v>
      </c>
    </row>
    <row r="64" spans="1:109" x14ac:dyDescent="0.15">
      <c r="B64" s="251"/>
      <c r="G64" s="354"/>
      <c r="I64" s="366"/>
      <c r="J64" s="366"/>
      <c r="K64" s="366"/>
      <c r="L64" s="366"/>
      <c r="M64" s="366"/>
      <c r="N64" s="367"/>
      <c r="AM64" s="354"/>
      <c r="AN64" s="354" t="s">
        <v>602</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1"/>
      <c r="AN65" s="1231" t="s">
        <v>611</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51"/>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51"/>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51"/>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51"/>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1"/>
      <c r="G71" s="371"/>
      <c r="I71" s="372"/>
      <c r="J71" s="369"/>
      <c r="K71" s="369"/>
      <c r="L71" s="370"/>
      <c r="M71" s="369"/>
      <c r="N71" s="370"/>
      <c r="AM71" s="371"/>
      <c r="AN71" s="247" t="s">
        <v>603</v>
      </c>
    </row>
    <row r="72" spans="2:107" x14ac:dyDescent="0.15">
      <c r="B72" s="251"/>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571</v>
      </c>
      <c r="BQ72" s="1224"/>
      <c r="BR72" s="1224"/>
      <c r="BS72" s="1224"/>
      <c r="BT72" s="1224"/>
      <c r="BU72" s="1224"/>
      <c r="BV72" s="1224"/>
      <c r="BW72" s="1224"/>
      <c r="BX72" s="1224" t="s">
        <v>572</v>
      </c>
      <c r="BY72" s="1224"/>
      <c r="BZ72" s="1224"/>
      <c r="CA72" s="1224"/>
      <c r="CB72" s="1224"/>
      <c r="CC72" s="1224"/>
      <c r="CD72" s="1224"/>
      <c r="CE72" s="1224"/>
      <c r="CF72" s="1224" t="s">
        <v>573</v>
      </c>
      <c r="CG72" s="1224"/>
      <c r="CH72" s="1224"/>
      <c r="CI72" s="1224"/>
      <c r="CJ72" s="1224"/>
      <c r="CK72" s="1224"/>
      <c r="CL72" s="1224"/>
      <c r="CM72" s="1224"/>
      <c r="CN72" s="1224" t="s">
        <v>574</v>
      </c>
      <c r="CO72" s="1224"/>
      <c r="CP72" s="1224"/>
      <c r="CQ72" s="1224"/>
      <c r="CR72" s="1224"/>
      <c r="CS72" s="1224"/>
      <c r="CT72" s="1224"/>
      <c r="CU72" s="1224"/>
      <c r="CV72" s="1224" t="s">
        <v>575</v>
      </c>
      <c r="CW72" s="1224"/>
      <c r="CX72" s="1224"/>
      <c r="CY72" s="1224"/>
      <c r="CZ72" s="1224"/>
      <c r="DA72" s="1224"/>
      <c r="DB72" s="1224"/>
      <c r="DC72" s="1224"/>
    </row>
    <row r="73" spans="2:107" x14ac:dyDescent="0.15">
      <c r="B73" s="251"/>
      <c r="G73" s="1227"/>
      <c r="H73" s="1227"/>
      <c r="I73" s="1227"/>
      <c r="J73" s="1227"/>
      <c r="K73" s="1223"/>
      <c r="L73" s="1223"/>
      <c r="M73" s="1223"/>
      <c r="N73" s="1223"/>
      <c r="AM73" s="356"/>
      <c r="AN73" s="1222" t="s">
        <v>604</v>
      </c>
      <c r="AO73" s="1222"/>
      <c r="AP73" s="1222"/>
      <c r="AQ73" s="1222"/>
      <c r="AR73" s="1222"/>
      <c r="AS73" s="1222"/>
      <c r="AT73" s="1222"/>
      <c r="AU73" s="1222"/>
      <c r="AV73" s="1222"/>
      <c r="AW73" s="1222"/>
      <c r="AX73" s="1222"/>
      <c r="AY73" s="1222"/>
      <c r="AZ73" s="1222"/>
      <c r="BA73" s="1222"/>
      <c r="BB73" s="1222" t="s">
        <v>605</v>
      </c>
      <c r="BC73" s="1222"/>
      <c r="BD73" s="1222"/>
      <c r="BE73" s="1222"/>
      <c r="BF73" s="1222"/>
      <c r="BG73" s="1222"/>
      <c r="BH73" s="1222"/>
      <c r="BI73" s="1222"/>
      <c r="BJ73" s="1222"/>
      <c r="BK73" s="1222"/>
      <c r="BL73" s="1222"/>
      <c r="BM73" s="1222"/>
      <c r="BN73" s="1222"/>
      <c r="BO73" s="1222"/>
      <c r="BP73" s="1219">
        <v>155.19999999999999</v>
      </c>
      <c r="BQ73" s="1219"/>
      <c r="BR73" s="1219"/>
      <c r="BS73" s="1219"/>
      <c r="BT73" s="1219"/>
      <c r="BU73" s="1219"/>
      <c r="BV73" s="1219"/>
      <c r="BW73" s="1219"/>
      <c r="BX73" s="1219">
        <v>52.1</v>
      </c>
      <c r="BY73" s="1219"/>
      <c r="BZ73" s="1219"/>
      <c r="CA73" s="1219"/>
      <c r="CB73" s="1219"/>
      <c r="CC73" s="1219"/>
      <c r="CD73" s="1219"/>
      <c r="CE73" s="1219"/>
      <c r="CF73" s="1219">
        <v>82.5</v>
      </c>
      <c r="CG73" s="1219"/>
      <c r="CH73" s="1219"/>
      <c r="CI73" s="1219"/>
      <c r="CJ73" s="1219"/>
      <c r="CK73" s="1219"/>
      <c r="CL73" s="1219"/>
      <c r="CM73" s="1219"/>
      <c r="CN73" s="1219">
        <v>106.5</v>
      </c>
      <c r="CO73" s="1219"/>
      <c r="CP73" s="1219"/>
      <c r="CQ73" s="1219"/>
      <c r="CR73" s="1219"/>
      <c r="CS73" s="1219"/>
      <c r="CT73" s="1219"/>
      <c r="CU73" s="1219"/>
      <c r="CV73" s="1219">
        <v>92.9</v>
      </c>
      <c r="CW73" s="1219"/>
      <c r="CX73" s="1219"/>
      <c r="CY73" s="1219"/>
      <c r="CZ73" s="1219"/>
      <c r="DA73" s="1219"/>
      <c r="DB73" s="1219"/>
      <c r="DC73" s="1219"/>
    </row>
    <row r="74" spans="2:107" x14ac:dyDescent="0.15">
      <c r="B74" s="251"/>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1"/>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609</v>
      </c>
      <c r="BC75" s="1222"/>
      <c r="BD75" s="1222"/>
      <c r="BE75" s="1222"/>
      <c r="BF75" s="1222"/>
      <c r="BG75" s="1222"/>
      <c r="BH75" s="1222"/>
      <c r="BI75" s="1222"/>
      <c r="BJ75" s="1222"/>
      <c r="BK75" s="1222"/>
      <c r="BL75" s="1222"/>
      <c r="BM75" s="1222"/>
      <c r="BN75" s="1222"/>
      <c r="BO75" s="1222"/>
      <c r="BP75" s="1219">
        <v>6.8</v>
      </c>
      <c r="BQ75" s="1219"/>
      <c r="BR75" s="1219"/>
      <c r="BS75" s="1219"/>
      <c r="BT75" s="1219"/>
      <c r="BU75" s="1219"/>
      <c r="BV75" s="1219"/>
      <c r="BW75" s="1219"/>
      <c r="BX75" s="1219">
        <v>5.4</v>
      </c>
      <c r="BY75" s="1219"/>
      <c r="BZ75" s="1219"/>
      <c r="CA75" s="1219"/>
      <c r="CB75" s="1219"/>
      <c r="CC75" s="1219"/>
      <c r="CD75" s="1219"/>
      <c r="CE75" s="1219"/>
      <c r="CF75" s="1219">
        <v>4.5999999999999996</v>
      </c>
      <c r="CG75" s="1219"/>
      <c r="CH75" s="1219"/>
      <c r="CI75" s="1219"/>
      <c r="CJ75" s="1219"/>
      <c r="CK75" s="1219"/>
      <c r="CL75" s="1219"/>
      <c r="CM75" s="1219"/>
      <c r="CN75" s="1219">
        <v>3.8</v>
      </c>
      <c r="CO75" s="1219"/>
      <c r="CP75" s="1219"/>
      <c r="CQ75" s="1219"/>
      <c r="CR75" s="1219"/>
      <c r="CS75" s="1219"/>
      <c r="CT75" s="1219"/>
      <c r="CU75" s="1219"/>
      <c r="CV75" s="1219">
        <v>3.4</v>
      </c>
      <c r="CW75" s="1219"/>
      <c r="CX75" s="1219"/>
      <c r="CY75" s="1219"/>
      <c r="CZ75" s="1219"/>
      <c r="DA75" s="1219"/>
      <c r="DB75" s="1219"/>
      <c r="DC75" s="1219"/>
    </row>
    <row r="76" spans="2:107" x14ac:dyDescent="0.15">
      <c r="B76" s="251"/>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1"/>
      <c r="G77" s="1225"/>
      <c r="H77" s="1225"/>
      <c r="I77" s="1225"/>
      <c r="J77" s="1225"/>
      <c r="K77" s="1223"/>
      <c r="L77" s="1223"/>
      <c r="M77" s="1223"/>
      <c r="N77" s="1223"/>
      <c r="AN77" s="1224" t="s">
        <v>607</v>
      </c>
      <c r="AO77" s="1224"/>
      <c r="AP77" s="1224"/>
      <c r="AQ77" s="1224"/>
      <c r="AR77" s="1224"/>
      <c r="AS77" s="1224"/>
      <c r="AT77" s="1224"/>
      <c r="AU77" s="1224"/>
      <c r="AV77" s="1224"/>
      <c r="AW77" s="1224"/>
      <c r="AX77" s="1224"/>
      <c r="AY77" s="1224"/>
      <c r="AZ77" s="1224"/>
      <c r="BA77" s="1224"/>
      <c r="BB77" s="1222" t="s">
        <v>605</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x14ac:dyDescent="0.15">
      <c r="B78" s="251"/>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1"/>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609</v>
      </c>
      <c r="BC79" s="1222"/>
      <c r="BD79" s="1222"/>
      <c r="BE79" s="1222"/>
      <c r="BF79" s="1222"/>
      <c r="BG79" s="1222"/>
      <c r="BH79" s="1222"/>
      <c r="BI79" s="1222"/>
      <c r="BJ79" s="1222"/>
      <c r="BK79" s="1222"/>
      <c r="BL79" s="1222"/>
      <c r="BM79" s="1222"/>
      <c r="BN79" s="1222"/>
      <c r="BO79" s="1222"/>
      <c r="BP79" s="1219">
        <v>5.6</v>
      </c>
      <c r="BQ79" s="1219"/>
      <c r="BR79" s="1219"/>
      <c r="BS79" s="1219"/>
      <c r="BT79" s="1219"/>
      <c r="BU79" s="1219"/>
      <c r="BV79" s="1219"/>
      <c r="BW79" s="1219"/>
      <c r="BX79" s="1219">
        <v>5.3</v>
      </c>
      <c r="BY79" s="1219"/>
      <c r="BZ79" s="1219"/>
      <c r="CA79" s="1219"/>
      <c r="CB79" s="1219"/>
      <c r="CC79" s="1219"/>
      <c r="CD79" s="1219"/>
      <c r="CE79" s="1219"/>
      <c r="CF79" s="1219">
        <v>5.8</v>
      </c>
      <c r="CG79" s="1219"/>
      <c r="CH79" s="1219"/>
      <c r="CI79" s="1219"/>
      <c r="CJ79" s="1219"/>
      <c r="CK79" s="1219"/>
      <c r="CL79" s="1219"/>
      <c r="CM79" s="1219"/>
      <c r="CN79" s="1219">
        <v>5.8</v>
      </c>
      <c r="CO79" s="1219"/>
      <c r="CP79" s="1219"/>
      <c r="CQ79" s="1219"/>
      <c r="CR79" s="1219"/>
      <c r="CS79" s="1219"/>
      <c r="CT79" s="1219"/>
      <c r="CU79" s="1219"/>
      <c r="CV79" s="1219">
        <v>7.5</v>
      </c>
      <c r="CW79" s="1219"/>
      <c r="CX79" s="1219"/>
      <c r="CY79" s="1219"/>
      <c r="CZ79" s="1219"/>
      <c r="DA79" s="1219"/>
      <c r="DB79" s="1219"/>
      <c r="DC79" s="1219"/>
    </row>
    <row r="80" spans="2:107" x14ac:dyDescent="0.15">
      <c r="B80" s="251"/>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1"/>
    </row>
    <row r="82" spans="2:109" ht="17.25" x14ac:dyDescent="0.1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DvBB3SOJi1g8zYj4LovVrr6q3hOGAfOloaHH3EdaM8/pzwOCaaEKwkkvSfdgTNh3IBpDlD6VQuiZe3X0i3SzPA==" saltValue="b2QSZdF/UOCmMoUBofuW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4408F-F2BA-4E94-84DC-982F8B730DDA}">
  <sheetPr>
    <pageSetUpPr fitToPage="1"/>
  </sheetPr>
  <dimension ref="A1:DR125"/>
  <sheetViews>
    <sheetView showGridLines="0" topLeftCell="A98" zoomScale="70" zoomScaleNormal="70" zoomScaleSheetLayoutView="70" workbookViewId="0">
      <selection activeCell="AN65" sqref="AN65:DC69"/>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518</v>
      </c>
    </row>
  </sheetData>
  <sheetProtection algorithmName="SHA-512" hashValue="EL+BPcDm7DST+pkEWXbNuMvYFA7yb5y4sORh3s1a4w+at+ugK75MmrZ42CoRIaty8nYtOFqS19AP360nI3W39w==" saltValue="3ZuLPpYH+q7qp+FpaNMP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10944-7FFE-433E-880A-5A266AF8BE79}">
  <sheetPr>
    <pageSetUpPr fitToPage="1"/>
  </sheetPr>
  <dimension ref="A1:DR125"/>
  <sheetViews>
    <sheetView showGridLines="0" topLeftCell="A106" zoomScaleNormal="100" zoomScaleSheetLayoutView="55" workbookViewId="0">
      <selection activeCell="AN65" sqref="AN65:DC69"/>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518</v>
      </c>
    </row>
  </sheetData>
  <sheetProtection algorithmName="SHA-512" hashValue="NSccgiekQy55TiqTZCi05vZntXWvEd+GYWl8JEqHQ0d2OEVu8vv7IMke4YxsKKEwr8keiD/WI+HTd0ea7/daPg==" saltValue="LyOBN+xfKOy/ouHNOY2S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568</v>
      </c>
      <c r="G2" s="146"/>
      <c r="H2" s="147"/>
    </row>
    <row r="3" spans="1:8" x14ac:dyDescent="0.15">
      <c r="A3" s="143" t="s">
        <v>561</v>
      </c>
      <c r="B3" s="148"/>
      <c r="C3" s="149"/>
      <c r="D3" s="150">
        <v>1026252</v>
      </c>
      <c r="E3" s="151"/>
      <c r="F3" s="152">
        <v>267911</v>
      </c>
      <c r="G3" s="153"/>
      <c r="H3" s="154"/>
    </row>
    <row r="4" spans="1:8" x14ac:dyDescent="0.15">
      <c r="A4" s="155"/>
      <c r="B4" s="156"/>
      <c r="C4" s="157"/>
      <c r="D4" s="158">
        <v>34397</v>
      </c>
      <c r="E4" s="159"/>
      <c r="F4" s="160">
        <v>106425</v>
      </c>
      <c r="G4" s="161"/>
      <c r="H4" s="162"/>
    </row>
    <row r="5" spans="1:8" x14ac:dyDescent="0.15">
      <c r="A5" s="143" t="s">
        <v>563</v>
      </c>
      <c r="B5" s="148"/>
      <c r="C5" s="149"/>
      <c r="D5" s="150">
        <v>2237383</v>
      </c>
      <c r="E5" s="151"/>
      <c r="F5" s="152">
        <v>228215</v>
      </c>
      <c r="G5" s="153"/>
      <c r="H5" s="154"/>
    </row>
    <row r="6" spans="1:8" x14ac:dyDescent="0.15">
      <c r="A6" s="155"/>
      <c r="B6" s="156"/>
      <c r="C6" s="157"/>
      <c r="D6" s="158">
        <v>38779</v>
      </c>
      <c r="E6" s="159"/>
      <c r="F6" s="160">
        <v>117571</v>
      </c>
      <c r="G6" s="161"/>
      <c r="H6" s="162"/>
    </row>
    <row r="7" spans="1:8" x14ac:dyDescent="0.15">
      <c r="A7" s="143" t="s">
        <v>564</v>
      </c>
      <c r="B7" s="148"/>
      <c r="C7" s="149"/>
      <c r="D7" s="150">
        <v>2046031</v>
      </c>
      <c r="E7" s="151"/>
      <c r="F7" s="152">
        <v>264232</v>
      </c>
      <c r="G7" s="153"/>
      <c r="H7" s="154"/>
    </row>
    <row r="8" spans="1:8" x14ac:dyDescent="0.15">
      <c r="A8" s="155"/>
      <c r="B8" s="156"/>
      <c r="C8" s="157"/>
      <c r="D8" s="158">
        <v>29416</v>
      </c>
      <c r="E8" s="159"/>
      <c r="F8" s="160">
        <v>133959</v>
      </c>
      <c r="G8" s="161"/>
      <c r="H8" s="162"/>
    </row>
    <row r="9" spans="1:8" x14ac:dyDescent="0.15">
      <c r="A9" s="143" t="s">
        <v>565</v>
      </c>
      <c r="B9" s="148"/>
      <c r="C9" s="149"/>
      <c r="D9" s="150">
        <v>1728839</v>
      </c>
      <c r="E9" s="151"/>
      <c r="F9" s="152">
        <v>263613</v>
      </c>
      <c r="G9" s="153"/>
      <c r="H9" s="154"/>
    </row>
    <row r="10" spans="1:8" x14ac:dyDescent="0.15">
      <c r="A10" s="155"/>
      <c r="B10" s="156"/>
      <c r="C10" s="157"/>
      <c r="D10" s="158">
        <v>79801</v>
      </c>
      <c r="E10" s="159"/>
      <c r="F10" s="160">
        <v>128823</v>
      </c>
      <c r="G10" s="161"/>
      <c r="H10" s="162"/>
    </row>
    <row r="11" spans="1:8" x14ac:dyDescent="0.15">
      <c r="A11" s="143" t="s">
        <v>566</v>
      </c>
      <c r="B11" s="148"/>
      <c r="C11" s="149"/>
      <c r="D11" s="150">
        <v>477214</v>
      </c>
      <c r="E11" s="151"/>
      <c r="F11" s="152">
        <v>277467</v>
      </c>
      <c r="G11" s="153"/>
      <c r="H11" s="154"/>
    </row>
    <row r="12" spans="1:8" x14ac:dyDescent="0.15">
      <c r="A12" s="155"/>
      <c r="B12" s="156"/>
      <c r="C12" s="163"/>
      <c r="D12" s="158">
        <v>167351</v>
      </c>
      <c r="E12" s="159"/>
      <c r="F12" s="160">
        <v>128378</v>
      </c>
      <c r="G12" s="161"/>
      <c r="H12" s="162"/>
    </row>
    <row r="13" spans="1:8" x14ac:dyDescent="0.15">
      <c r="A13" s="143"/>
      <c r="B13" s="148"/>
      <c r="C13" s="149"/>
      <c r="D13" s="150">
        <v>1503144</v>
      </c>
      <c r="E13" s="151"/>
      <c r="F13" s="152">
        <v>260288</v>
      </c>
      <c r="G13" s="164"/>
      <c r="H13" s="154"/>
    </row>
    <row r="14" spans="1:8" x14ac:dyDescent="0.15">
      <c r="A14" s="155"/>
      <c r="B14" s="156"/>
      <c r="C14" s="157"/>
      <c r="D14" s="158">
        <v>69949</v>
      </c>
      <c r="E14" s="159"/>
      <c r="F14" s="160">
        <v>123031</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18.48</v>
      </c>
      <c r="C19" s="165">
        <f>ROUND(VALUE(SUBSTITUTE(実質収支比率等に係る経年分析!G$48,"▲","-")),2)</f>
        <v>7.7</v>
      </c>
      <c r="D19" s="165">
        <f>ROUND(VALUE(SUBSTITUTE(実質収支比率等に係る経年分析!H$48,"▲","-")),2)</f>
        <v>13.66</v>
      </c>
      <c r="E19" s="165">
        <f>ROUND(VALUE(SUBSTITUTE(実質収支比率等に係る経年分析!I$48,"▲","-")),2)</f>
        <v>24.4</v>
      </c>
      <c r="F19" s="165">
        <f>ROUND(VALUE(SUBSTITUTE(実質収支比率等に係る経年分析!J$48,"▲","-")),2)</f>
        <v>22.64</v>
      </c>
    </row>
    <row r="20" spans="1:11" x14ac:dyDescent="0.15">
      <c r="A20" s="165" t="s">
        <v>55</v>
      </c>
      <c r="B20" s="165">
        <f>ROUND(VALUE(SUBSTITUTE(実質収支比率等に係る経年分析!F$47,"▲","-")),2)</f>
        <v>20.5</v>
      </c>
      <c r="C20" s="165">
        <f>ROUND(VALUE(SUBSTITUTE(実質収支比率等に係る経年分析!G$47,"▲","-")),2)</f>
        <v>28.84</v>
      </c>
      <c r="D20" s="165">
        <f>ROUND(VALUE(SUBSTITUTE(実質収支比率等に係る経年分析!H$47,"▲","-")),2)</f>
        <v>17.03</v>
      </c>
      <c r="E20" s="165">
        <f>ROUND(VALUE(SUBSTITUTE(実質収支比率等に係る経年分析!I$47,"▲","-")),2)</f>
        <v>16.96</v>
      </c>
      <c r="F20" s="165">
        <f>ROUND(VALUE(SUBSTITUTE(実質収支比率等に係る経年分析!J$47,"▲","-")),2)</f>
        <v>13.63</v>
      </c>
    </row>
    <row r="21" spans="1:11" x14ac:dyDescent="0.15">
      <c r="A21" s="165" t="s">
        <v>56</v>
      </c>
      <c r="B21" s="165">
        <f>IF(ISNUMBER(VALUE(SUBSTITUTE(実質収支比率等に係る経年分析!F$49,"▲","-"))),ROUND(VALUE(SUBSTITUTE(実質収支比率等に係る経年分析!F$49,"▲","-")),2),NA())</f>
        <v>0.2</v>
      </c>
      <c r="C21" s="165">
        <f>IF(ISNUMBER(VALUE(SUBSTITUTE(実質収支比率等に係る経年分析!G$49,"▲","-"))),ROUND(VALUE(SUBSTITUTE(実質収支比率等に係る経年分析!G$49,"▲","-")),2),NA())</f>
        <v>-3.03</v>
      </c>
      <c r="D21" s="165">
        <f>IF(ISNUMBER(VALUE(SUBSTITUTE(実質収支比率等に係る経年分析!H$49,"▲","-"))),ROUND(VALUE(SUBSTITUTE(実質収支比率等に係る経年分析!H$49,"▲","-")),2),NA())</f>
        <v>-7</v>
      </c>
      <c r="E21" s="165">
        <f>IF(ISNUMBER(VALUE(SUBSTITUTE(実質収支比率等に係る経年分析!I$49,"▲","-"))),ROUND(VALUE(SUBSTITUTE(実質収支比率等に係る経年分析!I$49,"▲","-")),2),NA())</f>
        <v>12.53</v>
      </c>
      <c r="F21" s="165">
        <f>IF(ISNUMBER(VALUE(SUBSTITUTE(実質収支比率等に係る経年分析!J$49,"▲","-"))),ROUND(VALUE(SUBSTITUTE(実質収支比率等に係る経年分析!J$49,"▲","-")),2),NA())</f>
        <v>-0.54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港湾整備事業特別会計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0.14000000000000001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0.23</v>
      </c>
    </row>
    <row r="32" spans="1:11" x14ac:dyDescent="0.15">
      <c r="A32" s="166" t="str">
        <f>IF(連結実質赤字比率に係る赤字・黒字の構成分析!C$38="",NA(),連結実質赤字比率に係る赤字・黒字の構成分析!C$38)</f>
        <v>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0.57999999999999996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0.43</v>
      </c>
    </row>
    <row r="33" spans="1:16" x14ac:dyDescent="0.15">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2.46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0.45</v>
      </c>
    </row>
    <row r="34" spans="1:16" x14ac:dyDescent="0.15">
      <c r="A34" s="166" t="str">
        <f>IF(連結実質赤字比率に係る赤字・黒字の構成分析!C$36="",NA(),連結実質赤字比率に係る赤字・黒字の構成分析!C$36)</f>
        <v>農業集落排水事業特別会計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0.78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0.21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0.24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0.93</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18.47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7.69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13.66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24.4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22.64</v>
      </c>
    </row>
    <row r="36" spans="1:16" x14ac:dyDescent="0.15">
      <c r="A36" s="166" t="str">
        <f>IF(連結実質赤字比率に係る赤字・黒字の構成分析!C$34="",NA(),連結実質赤字比率に係る赤字・黒字の構成分析!C$34)</f>
        <v>船舶運航事業特別会計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3.64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1.51</v>
      </c>
      <c r="H36" s="166">
        <f>IF(ROUND(VALUE(SUBSTITUTE(連結実質赤字比率に係る赤字・黒字の構成分析!I$34,"▲", "-")), 2) &lt; 0, ABS(ROUND(VALUE(SUBSTITUTE(連結実質赤字比率に係る赤字・黒字の構成分析!I$34,"▲", "-")), 2)), NA())</f>
        <v>1.7</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7.84</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239</v>
      </c>
      <c r="E42" s="167"/>
      <c r="F42" s="167"/>
      <c r="G42" s="167">
        <f>'実質公債費比率（分子）の構造'!L$52</f>
        <v>219</v>
      </c>
      <c r="H42" s="167"/>
      <c r="I42" s="167"/>
      <c r="J42" s="167">
        <f>'実質公債費比率（分子）の構造'!M$52</f>
        <v>213</v>
      </c>
      <c r="K42" s="167"/>
      <c r="L42" s="167"/>
      <c r="M42" s="167">
        <f>'実質公債費比率（分子）の構造'!N$52</f>
        <v>231</v>
      </c>
      <c r="N42" s="167"/>
      <c r="O42" s="167"/>
      <c r="P42" s="167">
        <f>'実質公債費比率（分子）の構造'!O$52</f>
        <v>278</v>
      </c>
    </row>
    <row r="43" spans="1:16" x14ac:dyDescent="0.15">
      <c r="A43" s="167" t="s">
        <v>64</v>
      </c>
      <c r="B43" s="167">
        <f>'実質公債費比率（分子）の構造'!K$51</f>
        <v>2</v>
      </c>
      <c r="C43" s="167"/>
      <c r="D43" s="167"/>
      <c r="E43" s="167">
        <f>'実質公債費比率（分子）の構造'!L$51</f>
        <v>1</v>
      </c>
      <c r="F43" s="167"/>
      <c r="G43" s="167"/>
      <c r="H43" s="167">
        <f>'実質公債費比率（分子）の構造'!M$51</f>
        <v>2</v>
      </c>
      <c r="I43" s="167"/>
      <c r="J43" s="167"/>
      <c r="K43" s="167">
        <f>'実質公債費比率（分子）の構造'!N$51</f>
        <v>1</v>
      </c>
      <c r="L43" s="167"/>
      <c r="M43" s="167"/>
      <c r="N43" s="167">
        <f>'実質公債費比率（分子）の構造'!O$51</f>
        <v>1</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v>
      </c>
      <c r="C45" s="167"/>
      <c r="D45" s="167"/>
      <c r="E45" s="167">
        <f>'実質公債費比率（分子）の構造'!L$49</f>
        <v>1</v>
      </c>
      <c r="F45" s="167"/>
      <c r="G45" s="167"/>
      <c r="H45" s="167">
        <f>'実質公債費比率（分子）の構造'!M$49</f>
        <v>1</v>
      </c>
      <c r="I45" s="167"/>
      <c r="J45" s="167"/>
      <c r="K45" s="167">
        <f>'実質公債費比率（分子）の構造'!N$49</f>
        <v>0</v>
      </c>
      <c r="L45" s="167"/>
      <c r="M45" s="167"/>
      <c r="N45" s="167">
        <f>'実質公債費比率（分子）の構造'!O$49</f>
        <v>0</v>
      </c>
      <c r="O45" s="167"/>
      <c r="P45" s="167"/>
    </row>
    <row r="46" spans="1:16" x14ac:dyDescent="0.15">
      <c r="A46" s="167" t="s">
        <v>67</v>
      </c>
      <c r="B46" s="167">
        <f>'実質公債費比率（分子）の構造'!K$48</f>
        <v>36</v>
      </c>
      <c r="C46" s="167"/>
      <c r="D46" s="167"/>
      <c r="E46" s="167">
        <f>'実質公債費比率（分子）の構造'!L$48</f>
        <v>37</v>
      </c>
      <c r="F46" s="167"/>
      <c r="G46" s="167"/>
      <c r="H46" s="167">
        <f>'実質公債費比率（分子）の構造'!M$48</f>
        <v>45</v>
      </c>
      <c r="I46" s="167"/>
      <c r="J46" s="167"/>
      <c r="K46" s="167">
        <f>'実質公債費比率（分子）の構造'!N$48</f>
        <v>48</v>
      </c>
      <c r="L46" s="167"/>
      <c r="M46" s="167"/>
      <c r="N46" s="167">
        <f>'実質公債費比率（分子）の構造'!O$48</f>
        <v>46</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239</v>
      </c>
      <c r="C49" s="167"/>
      <c r="D49" s="167"/>
      <c r="E49" s="167">
        <f>'実質公債費比率（分子）の構造'!L$45</f>
        <v>225</v>
      </c>
      <c r="F49" s="167"/>
      <c r="G49" s="167"/>
      <c r="H49" s="167">
        <f>'実質公債費比率（分子）の構造'!M$45</f>
        <v>210</v>
      </c>
      <c r="I49" s="167"/>
      <c r="J49" s="167"/>
      <c r="K49" s="167">
        <f>'実質公債費比率（分子）の構造'!N$45</f>
        <v>200</v>
      </c>
      <c r="L49" s="167"/>
      <c r="M49" s="167"/>
      <c r="N49" s="167">
        <f>'実質公債費比率（分子）の構造'!O$45</f>
        <v>268</v>
      </c>
      <c r="O49" s="167"/>
      <c r="P49" s="167"/>
    </row>
    <row r="50" spans="1:16" x14ac:dyDescent="0.15">
      <c r="A50" s="167" t="s">
        <v>71</v>
      </c>
      <c r="B50" s="167" t="e">
        <f>NA()</f>
        <v>#N/A</v>
      </c>
      <c r="C50" s="167">
        <f>IF(ISNUMBER('実質公債費比率（分子）の構造'!K$53),'実質公債費比率（分子）の構造'!K$53,NA())</f>
        <v>39</v>
      </c>
      <c r="D50" s="167" t="e">
        <f>NA()</f>
        <v>#N/A</v>
      </c>
      <c r="E50" s="167" t="e">
        <f>NA()</f>
        <v>#N/A</v>
      </c>
      <c r="F50" s="167">
        <f>IF(ISNUMBER('実質公債費比率（分子）の構造'!L$53),'実質公債費比率（分子）の構造'!L$53,NA())</f>
        <v>45</v>
      </c>
      <c r="G50" s="167" t="e">
        <f>NA()</f>
        <v>#N/A</v>
      </c>
      <c r="H50" s="167" t="e">
        <f>NA()</f>
        <v>#N/A</v>
      </c>
      <c r="I50" s="167">
        <f>IF(ISNUMBER('実質公債費比率（分子）の構造'!M$53),'実質公債費比率（分子）の構造'!M$53,NA())</f>
        <v>45</v>
      </c>
      <c r="J50" s="167" t="e">
        <f>NA()</f>
        <v>#N/A</v>
      </c>
      <c r="K50" s="167" t="e">
        <f>NA()</f>
        <v>#N/A</v>
      </c>
      <c r="L50" s="167">
        <f>IF(ISNUMBER('実質公債費比率（分子）の構造'!N$53),'実質公債費比率（分子）の構造'!N$53,NA())</f>
        <v>18</v>
      </c>
      <c r="M50" s="167" t="e">
        <f>NA()</f>
        <v>#N/A</v>
      </c>
      <c r="N50" s="167" t="e">
        <f>NA()</f>
        <v>#N/A</v>
      </c>
      <c r="O50" s="167">
        <f>IF(ISNUMBER('実質公債費比率（分子）の構造'!O$53),'実質公債費比率（分子）の構造'!O$53,NA())</f>
        <v>37</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1068</v>
      </c>
      <c r="E56" s="166"/>
      <c r="F56" s="166"/>
      <c r="G56" s="166">
        <f>'将来負担比率（分子）の構造'!J$52</f>
        <v>2257</v>
      </c>
      <c r="H56" s="166"/>
      <c r="I56" s="166"/>
      <c r="J56" s="166">
        <f>'将来負担比率（分子）の構造'!K$52</f>
        <v>2384</v>
      </c>
      <c r="K56" s="166"/>
      <c r="L56" s="166"/>
      <c r="M56" s="166">
        <f>'将来負担比率（分子）の構造'!L$52</f>
        <v>2561</v>
      </c>
      <c r="N56" s="166"/>
      <c r="O56" s="166"/>
      <c r="P56" s="166">
        <f>'将来負担比率（分子）の構造'!M$52</f>
        <v>2598</v>
      </c>
    </row>
    <row r="57" spans="1:16" x14ac:dyDescent="0.15">
      <c r="A57" s="166" t="s">
        <v>42</v>
      </c>
      <c r="B57" s="166"/>
      <c r="C57" s="166"/>
      <c r="D57" s="166">
        <f>'将来負担比率（分子）の構造'!I$51</f>
        <v>169</v>
      </c>
      <c r="E57" s="166"/>
      <c r="F57" s="166"/>
      <c r="G57" s="166">
        <f>'将来負担比率（分子）の構造'!J$51</f>
        <v>161</v>
      </c>
      <c r="H57" s="166"/>
      <c r="I57" s="166"/>
      <c r="J57" s="166">
        <f>'将来負担比率（分子）の構造'!K$51</f>
        <v>141</v>
      </c>
      <c r="K57" s="166"/>
      <c r="L57" s="166"/>
      <c r="M57" s="166">
        <f>'将来負担比率（分子）の構造'!L$51</f>
        <v>138</v>
      </c>
      <c r="N57" s="166"/>
      <c r="O57" s="166"/>
      <c r="P57" s="166">
        <f>'将来負担比率（分子）の構造'!M$51</f>
        <v>154</v>
      </c>
    </row>
    <row r="58" spans="1:16" x14ac:dyDescent="0.15">
      <c r="A58" s="166" t="s">
        <v>41</v>
      </c>
      <c r="B58" s="166"/>
      <c r="C58" s="166"/>
      <c r="D58" s="166">
        <f>'将来負担比率（分子）の構造'!I$50</f>
        <v>280</v>
      </c>
      <c r="E58" s="166"/>
      <c r="F58" s="166"/>
      <c r="G58" s="166">
        <f>'将来負担比率（分子）の構造'!J$50</f>
        <v>378</v>
      </c>
      <c r="H58" s="166"/>
      <c r="I58" s="166"/>
      <c r="J58" s="166">
        <f>'将来負担比率（分子）の構造'!K$50</f>
        <v>231</v>
      </c>
      <c r="K58" s="166"/>
      <c r="L58" s="166"/>
      <c r="M58" s="166">
        <f>'将来負担比率（分子）の構造'!L$50</f>
        <v>243</v>
      </c>
      <c r="N58" s="166"/>
      <c r="O58" s="166"/>
      <c r="P58" s="166">
        <f>'将来負担比率（分子）の構造'!M$50</f>
        <v>260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129</v>
      </c>
      <c r="C62" s="166"/>
      <c r="D62" s="166"/>
      <c r="E62" s="166">
        <f>'将来負担比率（分子）の構造'!J$45</f>
        <v>69</v>
      </c>
      <c r="F62" s="166"/>
      <c r="G62" s="166"/>
      <c r="H62" s="166">
        <f>'将来負担比率（分子）の構造'!K$45</f>
        <v>40</v>
      </c>
      <c r="I62" s="166"/>
      <c r="J62" s="166"/>
      <c r="K62" s="166">
        <f>'将来負担比率（分子）の構造'!L$45</f>
        <v>26</v>
      </c>
      <c r="L62" s="166"/>
      <c r="M62" s="166"/>
      <c r="N62" s="166">
        <f>'将来負担比率（分子）の構造'!M$45</f>
        <v>4</v>
      </c>
      <c r="O62" s="166"/>
      <c r="P62" s="166"/>
    </row>
    <row r="63" spans="1:16" x14ac:dyDescent="0.15">
      <c r="A63" s="166" t="s">
        <v>34</v>
      </c>
      <c r="B63" s="166">
        <f>'将来負担比率（分子）の構造'!I$44</f>
        <v>6</v>
      </c>
      <c r="C63" s="166"/>
      <c r="D63" s="166"/>
      <c r="E63" s="166">
        <f>'将来負担比率（分子）の構造'!J$44</f>
        <v>4</v>
      </c>
      <c r="F63" s="166"/>
      <c r="G63" s="166"/>
      <c r="H63" s="166">
        <f>'将来負担比率（分子）の構造'!K$44</f>
        <v>3</v>
      </c>
      <c r="I63" s="166"/>
      <c r="J63" s="166"/>
      <c r="K63" s="166">
        <f>'将来負担比率（分子）の構造'!L$44</f>
        <v>3</v>
      </c>
      <c r="L63" s="166"/>
      <c r="M63" s="166"/>
      <c r="N63" s="166">
        <f>'将来負担比率（分子）の構造'!M$44</f>
        <v>2</v>
      </c>
      <c r="O63" s="166"/>
      <c r="P63" s="166"/>
    </row>
    <row r="64" spans="1:16" x14ac:dyDescent="0.15">
      <c r="A64" s="166" t="s">
        <v>33</v>
      </c>
      <c r="B64" s="166">
        <f>'将来負担比率（分子）の構造'!I$43</f>
        <v>316</v>
      </c>
      <c r="C64" s="166"/>
      <c r="D64" s="166"/>
      <c r="E64" s="166">
        <f>'将来負担比率（分子）の構造'!J$43</f>
        <v>286</v>
      </c>
      <c r="F64" s="166"/>
      <c r="G64" s="166"/>
      <c r="H64" s="166">
        <f>'将来負担比率（分子）の構造'!K$43</f>
        <v>384</v>
      </c>
      <c r="I64" s="166"/>
      <c r="J64" s="166"/>
      <c r="K64" s="166">
        <f>'将来負担比率（分子）の構造'!L$43</f>
        <v>539</v>
      </c>
      <c r="L64" s="166"/>
      <c r="M64" s="166"/>
      <c r="N64" s="166">
        <f>'将来負担比率（分子）の構造'!M$43</f>
        <v>532</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2534</v>
      </c>
      <c r="C66" s="166"/>
      <c r="D66" s="166"/>
      <c r="E66" s="166">
        <f>'将来負担比率（分子）の構造'!J$41</f>
        <v>2929</v>
      </c>
      <c r="F66" s="166"/>
      <c r="G66" s="166"/>
      <c r="H66" s="166">
        <f>'将来負担比率（分子）の構造'!K$41</f>
        <v>3085</v>
      </c>
      <c r="I66" s="166"/>
      <c r="J66" s="166"/>
      <c r="K66" s="166">
        <f>'将来負担比率（分子）の構造'!L$41</f>
        <v>3404</v>
      </c>
      <c r="L66" s="166"/>
      <c r="M66" s="166"/>
      <c r="N66" s="166">
        <f>'将来負担比率（分子）の構造'!M$41</f>
        <v>3463</v>
      </c>
      <c r="O66" s="166"/>
      <c r="P66" s="166"/>
    </row>
    <row r="67" spans="1:16" x14ac:dyDescent="0.15">
      <c r="A67" s="166" t="s">
        <v>75</v>
      </c>
      <c r="B67" s="166" t="e">
        <f>NA()</f>
        <v>#N/A</v>
      </c>
      <c r="C67" s="166">
        <f>IF(ISNUMBER('将来負担比率（分子）の構造'!I$53), IF('将来負担比率（分子）の構造'!I$53 &lt; 0, 0, '将来負担比率（分子）の構造'!I$53), NA())</f>
        <v>1467</v>
      </c>
      <c r="D67" s="166" t="e">
        <f>NA()</f>
        <v>#N/A</v>
      </c>
      <c r="E67" s="166" t="e">
        <f>NA()</f>
        <v>#N/A</v>
      </c>
      <c r="F67" s="166">
        <f>IF(ISNUMBER('将来負担比率（分子）の構造'!J$53), IF('将来負担比率（分子）の構造'!J$53 &lt; 0, 0, '将来負担比率（分子）の構造'!J$53), NA())</f>
        <v>493</v>
      </c>
      <c r="G67" s="166" t="e">
        <f>NA()</f>
        <v>#N/A</v>
      </c>
      <c r="H67" s="166" t="e">
        <f>NA()</f>
        <v>#N/A</v>
      </c>
      <c r="I67" s="166">
        <f>IF(ISNUMBER('将来負担比率（分子）の構造'!K$53), IF('将来負担比率（分子）の構造'!K$53 &lt; 0, 0, '将来負担比率（分子）の構造'!K$53), NA())</f>
        <v>756</v>
      </c>
      <c r="J67" s="166" t="e">
        <f>NA()</f>
        <v>#N/A</v>
      </c>
      <c r="K67" s="166" t="e">
        <f>NA()</f>
        <v>#N/A</v>
      </c>
      <c r="L67" s="166">
        <f>IF(ISNUMBER('将来負担比率（分子）の構造'!L$53), IF('将来負担比率（分子）の構造'!L$53 &lt; 0, 0, '将来負担比率（分子）の構造'!L$53), NA())</f>
        <v>1029</v>
      </c>
      <c r="M67" s="166" t="e">
        <f>NA()</f>
        <v>#N/A</v>
      </c>
      <c r="N67" s="166" t="e">
        <f>NA()</f>
        <v>#N/A</v>
      </c>
      <c r="O67" s="166">
        <f>IF(ISNUMBER('将来負担比率（分子）の構造'!M$53), IF('将来負担比率（分子）の構造'!M$53 &lt; 0, 0, '将来負担比率（分子）の構造'!M$53), NA())</f>
        <v>989</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186</v>
      </c>
      <c r="C72" s="170">
        <f>基金残高に係る経年分析!G55</f>
        <v>197</v>
      </c>
      <c r="D72" s="170">
        <f>基金残高に係る経年分析!H55</f>
        <v>178</v>
      </c>
    </row>
    <row r="73" spans="1:16" x14ac:dyDescent="0.15">
      <c r="A73" s="169" t="s">
        <v>78</v>
      </c>
      <c r="B73" s="170">
        <f>基金残高に係る経年分析!F56</f>
        <v>30</v>
      </c>
      <c r="C73" s="170">
        <f>基金残高に係る経年分析!G56</f>
        <v>30</v>
      </c>
      <c r="D73" s="170">
        <f>基金残高に係る経年分析!H56</f>
        <v>66</v>
      </c>
    </row>
    <row r="74" spans="1:16" x14ac:dyDescent="0.15">
      <c r="A74" s="169" t="s">
        <v>79</v>
      </c>
      <c r="B74" s="170">
        <f>基金残高に係る経年分析!F57</f>
        <v>47</v>
      </c>
      <c r="C74" s="170">
        <f>基金残高に係る経年分析!G57</f>
        <v>48</v>
      </c>
      <c r="D74" s="170">
        <f>基金残高に係る経年分析!H57</f>
        <v>39</v>
      </c>
    </row>
  </sheetData>
  <sheetProtection algorithmName="SHA-512" hashValue="0x+GkYmmOy7tFfKkw4aqfEplx0Ghgv+27HaqZFA0xaMheti7YkJ5dimT9H6sJVJJ40iB7c/FTGMOOION9xSOyg==" saltValue="yZTZIzKWbukG+u2U7m8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102E-D57D-4ADD-937E-E64797A9568F}">
  <sheetPr>
    <pageSetUpPr fitToPage="1"/>
  </sheetPr>
  <dimension ref="B1:EM50"/>
  <sheetViews>
    <sheetView showGridLines="0" topLeftCell="A4" workbookViewId="0">
      <selection activeCell="AD18" sqref="AD18:AK18"/>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214</v>
      </c>
      <c r="DI1" s="727"/>
      <c r="DJ1" s="727"/>
      <c r="DK1" s="727"/>
      <c r="DL1" s="727"/>
      <c r="DM1" s="727"/>
      <c r="DN1" s="728"/>
      <c r="DO1" s="205"/>
      <c r="DP1" s="726" t="s">
        <v>215</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226</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227</v>
      </c>
      <c r="C5" s="686"/>
      <c r="D5" s="686"/>
      <c r="E5" s="686"/>
      <c r="F5" s="686"/>
      <c r="G5" s="686"/>
      <c r="H5" s="686"/>
      <c r="I5" s="686"/>
      <c r="J5" s="686"/>
      <c r="K5" s="686"/>
      <c r="L5" s="686"/>
      <c r="M5" s="686"/>
      <c r="N5" s="686"/>
      <c r="O5" s="686"/>
      <c r="P5" s="686"/>
      <c r="Q5" s="687"/>
      <c r="R5" s="682">
        <v>88329</v>
      </c>
      <c r="S5" s="683"/>
      <c r="T5" s="683"/>
      <c r="U5" s="683"/>
      <c r="V5" s="683"/>
      <c r="W5" s="683"/>
      <c r="X5" s="683"/>
      <c r="Y5" s="711"/>
      <c r="Z5" s="724">
        <v>2.7</v>
      </c>
      <c r="AA5" s="724"/>
      <c r="AB5" s="724"/>
      <c r="AC5" s="724"/>
      <c r="AD5" s="725">
        <v>88329</v>
      </c>
      <c r="AE5" s="725"/>
      <c r="AF5" s="725"/>
      <c r="AG5" s="725"/>
      <c r="AH5" s="725"/>
      <c r="AI5" s="725"/>
      <c r="AJ5" s="725"/>
      <c r="AK5" s="725"/>
      <c r="AL5" s="712">
        <v>6.9</v>
      </c>
      <c r="AM5" s="698"/>
      <c r="AN5" s="698"/>
      <c r="AO5" s="713"/>
      <c r="AP5" s="685" t="s">
        <v>228</v>
      </c>
      <c r="AQ5" s="686"/>
      <c r="AR5" s="686"/>
      <c r="AS5" s="686"/>
      <c r="AT5" s="686"/>
      <c r="AU5" s="686"/>
      <c r="AV5" s="686"/>
      <c r="AW5" s="686"/>
      <c r="AX5" s="686"/>
      <c r="AY5" s="686"/>
      <c r="AZ5" s="686"/>
      <c r="BA5" s="686"/>
      <c r="BB5" s="686"/>
      <c r="BC5" s="686"/>
      <c r="BD5" s="686"/>
      <c r="BE5" s="686"/>
      <c r="BF5" s="687"/>
      <c r="BG5" s="635">
        <v>86030</v>
      </c>
      <c r="BH5" s="636"/>
      <c r="BI5" s="636"/>
      <c r="BJ5" s="636"/>
      <c r="BK5" s="636"/>
      <c r="BL5" s="636"/>
      <c r="BM5" s="636"/>
      <c r="BN5" s="637"/>
      <c r="BO5" s="661">
        <v>97.4</v>
      </c>
      <c r="BP5" s="661"/>
      <c r="BQ5" s="661"/>
      <c r="BR5" s="661"/>
      <c r="BS5" s="662" t="s">
        <v>128</v>
      </c>
      <c r="BT5" s="662"/>
      <c r="BU5" s="662"/>
      <c r="BV5" s="662"/>
      <c r="BW5" s="662"/>
      <c r="BX5" s="662"/>
      <c r="BY5" s="662"/>
      <c r="BZ5" s="662"/>
      <c r="CA5" s="662"/>
      <c r="CB5" s="707"/>
      <c r="CD5" s="688" t="s">
        <v>223</v>
      </c>
      <c r="CE5" s="689"/>
      <c r="CF5" s="689"/>
      <c r="CG5" s="689"/>
      <c r="CH5" s="689"/>
      <c r="CI5" s="689"/>
      <c r="CJ5" s="689"/>
      <c r="CK5" s="689"/>
      <c r="CL5" s="689"/>
      <c r="CM5" s="689"/>
      <c r="CN5" s="689"/>
      <c r="CO5" s="689"/>
      <c r="CP5" s="689"/>
      <c r="CQ5" s="690"/>
      <c r="CR5" s="688" t="s">
        <v>229</v>
      </c>
      <c r="CS5" s="689"/>
      <c r="CT5" s="689"/>
      <c r="CU5" s="689"/>
      <c r="CV5" s="689"/>
      <c r="CW5" s="689"/>
      <c r="CX5" s="689"/>
      <c r="CY5" s="690"/>
      <c r="CZ5" s="688" t="s">
        <v>221</v>
      </c>
      <c r="DA5" s="689"/>
      <c r="DB5" s="689"/>
      <c r="DC5" s="690"/>
      <c r="DD5" s="688" t="s">
        <v>230</v>
      </c>
      <c r="DE5" s="689"/>
      <c r="DF5" s="689"/>
      <c r="DG5" s="689"/>
      <c r="DH5" s="689"/>
      <c r="DI5" s="689"/>
      <c r="DJ5" s="689"/>
      <c r="DK5" s="689"/>
      <c r="DL5" s="689"/>
      <c r="DM5" s="689"/>
      <c r="DN5" s="689"/>
      <c r="DO5" s="689"/>
      <c r="DP5" s="690"/>
      <c r="DQ5" s="688" t="s">
        <v>231</v>
      </c>
      <c r="DR5" s="689"/>
      <c r="DS5" s="689"/>
      <c r="DT5" s="689"/>
      <c r="DU5" s="689"/>
      <c r="DV5" s="689"/>
      <c r="DW5" s="689"/>
      <c r="DX5" s="689"/>
      <c r="DY5" s="689"/>
      <c r="DZ5" s="689"/>
      <c r="EA5" s="689"/>
      <c r="EB5" s="689"/>
      <c r="EC5" s="690"/>
    </row>
    <row r="6" spans="2:143" ht="11.25" customHeight="1" x14ac:dyDescent="0.15">
      <c r="B6" s="632" t="s">
        <v>232</v>
      </c>
      <c r="C6" s="633"/>
      <c r="D6" s="633"/>
      <c r="E6" s="633"/>
      <c r="F6" s="633"/>
      <c r="G6" s="633"/>
      <c r="H6" s="633"/>
      <c r="I6" s="633"/>
      <c r="J6" s="633"/>
      <c r="K6" s="633"/>
      <c r="L6" s="633"/>
      <c r="M6" s="633"/>
      <c r="N6" s="633"/>
      <c r="O6" s="633"/>
      <c r="P6" s="633"/>
      <c r="Q6" s="634"/>
      <c r="R6" s="635">
        <v>19268</v>
      </c>
      <c r="S6" s="636"/>
      <c r="T6" s="636"/>
      <c r="U6" s="636"/>
      <c r="V6" s="636"/>
      <c r="W6" s="636"/>
      <c r="X6" s="636"/>
      <c r="Y6" s="637"/>
      <c r="Z6" s="661">
        <v>0.6</v>
      </c>
      <c r="AA6" s="661"/>
      <c r="AB6" s="661"/>
      <c r="AC6" s="661"/>
      <c r="AD6" s="662">
        <v>19268</v>
      </c>
      <c r="AE6" s="662"/>
      <c r="AF6" s="662"/>
      <c r="AG6" s="662"/>
      <c r="AH6" s="662"/>
      <c r="AI6" s="662"/>
      <c r="AJ6" s="662"/>
      <c r="AK6" s="662"/>
      <c r="AL6" s="638">
        <v>1.5</v>
      </c>
      <c r="AM6" s="639"/>
      <c r="AN6" s="639"/>
      <c r="AO6" s="663"/>
      <c r="AP6" s="632" t="s">
        <v>233</v>
      </c>
      <c r="AQ6" s="633"/>
      <c r="AR6" s="633"/>
      <c r="AS6" s="633"/>
      <c r="AT6" s="633"/>
      <c r="AU6" s="633"/>
      <c r="AV6" s="633"/>
      <c r="AW6" s="633"/>
      <c r="AX6" s="633"/>
      <c r="AY6" s="633"/>
      <c r="AZ6" s="633"/>
      <c r="BA6" s="633"/>
      <c r="BB6" s="633"/>
      <c r="BC6" s="633"/>
      <c r="BD6" s="633"/>
      <c r="BE6" s="633"/>
      <c r="BF6" s="634"/>
      <c r="BG6" s="635">
        <v>86030</v>
      </c>
      <c r="BH6" s="636"/>
      <c r="BI6" s="636"/>
      <c r="BJ6" s="636"/>
      <c r="BK6" s="636"/>
      <c r="BL6" s="636"/>
      <c r="BM6" s="636"/>
      <c r="BN6" s="637"/>
      <c r="BO6" s="661">
        <v>97.4</v>
      </c>
      <c r="BP6" s="661"/>
      <c r="BQ6" s="661"/>
      <c r="BR6" s="661"/>
      <c r="BS6" s="662" t="s">
        <v>128</v>
      </c>
      <c r="BT6" s="662"/>
      <c r="BU6" s="662"/>
      <c r="BV6" s="662"/>
      <c r="BW6" s="662"/>
      <c r="BX6" s="662"/>
      <c r="BY6" s="662"/>
      <c r="BZ6" s="662"/>
      <c r="CA6" s="662"/>
      <c r="CB6" s="707"/>
      <c r="CD6" s="685" t="s">
        <v>234</v>
      </c>
      <c r="CE6" s="686"/>
      <c r="CF6" s="686"/>
      <c r="CG6" s="686"/>
      <c r="CH6" s="686"/>
      <c r="CI6" s="686"/>
      <c r="CJ6" s="686"/>
      <c r="CK6" s="686"/>
      <c r="CL6" s="686"/>
      <c r="CM6" s="686"/>
      <c r="CN6" s="686"/>
      <c r="CO6" s="686"/>
      <c r="CP6" s="686"/>
      <c r="CQ6" s="687"/>
      <c r="CR6" s="635">
        <v>45107</v>
      </c>
      <c r="CS6" s="636"/>
      <c r="CT6" s="636"/>
      <c r="CU6" s="636"/>
      <c r="CV6" s="636"/>
      <c r="CW6" s="636"/>
      <c r="CX6" s="636"/>
      <c r="CY6" s="637"/>
      <c r="CZ6" s="712">
        <v>1.6</v>
      </c>
      <c r="DA6" s="698"/>
      <c r="DB6" s="698"/>
      <c r="DC6" s="714"/>
      <c r="DD6" s="641" t="s">
        <v>128</v>
      </c>
      <c r="DE6" s="636"/>
      <c r="DF6" s="636"/>
      <c r="DG6" s="636"/>
      <c r="DH6" s="636"/>
      <c r="DI6" s="636"/>
      <c r="DJ6" s="636"/>
      <c r="DK6" s="636"/>
      <c r="DL6" s="636"/>
      <c r="DM6" s="636"/>
      <c r="DN6" s="636"/>
      <c r="DO6" s="636"/>
      <c r="DP6" s="637"/>
      <c r="DQ6" s="641">
        <v>45107</v>
      </c>
      <c r="DR6" s="636"/>
      <c r="DS6" s="636"/>
      <c r="DT6" s="636"/>
      <c r="DU6" s="636"/>
      <c r="DV6" s="636"/>
      <c r="DW6" s="636"/>
      <c r="DX6" s="636"/>
      <c r="DY6" s="636"/>
      <c r="DZ6" s="636"/>
      <c r="EA6" s="636"/>
      <c r="EB6" s="636"/>
      <c r="EC6" s="673"/>
    </row>
    <row r="7" spans="2:143" ht="11.25" customHeight="1" x14ac:dyDescent="0.15">
      <c r="B7" s="632" t="s">
        <v>235</v>
      </c>
      <c r="C7" s="633"/>
      <c r="D7" s="633"/>
      <c r="E7" s="633"/>
      <c r="F7" s="633"/>
      <c r="G7" s="633"/>
      <c r="H7" s="633"/>
      <c r="I7" s="633"/>
      <c r="J7" s="633"/>
      <c r="K7" s="633"/>
      <c r="L7" s="633"/>
      <c r="M7" s="633"/>
      <c r="N7" s="633"/>
      <c r="O7" s="633"/>
      <c r="P7" s="633"/>
      <c r="Q7" s="634"/>
      <c r="R7" s="635">
        <v>37</v>
      </c>
      <c r="S7" s="636"/>
      <c r="T7" s="636"/>
      <c r="U7" s="636"/>
      <c r="V7" s="636"/>
      <c r="W7" s="636"/>
      <c r="X7" s="636"/>
      <c r="Y7" s="637"/>
      <c r="Z7" s="661">
        <v>0</v>
      </c>
      <c r="AA7" s="661"/>
      <c r="AB7" s="661"/>
      <c r="AC7" s="661"/>
      <c r="AD7" s="662">
        <v>37</v>
      </c>
      <c r="AE7" s="662"/>
      <c r="AF7" s="662"/>
      <c r="AG7" s="662"/>
      <c r="AH7" s="662"/>
      <c r="AI7" s="662"/>
      <c r="AJ7" s="662"/>
      <c r="AK7" s="662"/>
      <c r="AL7" s="638">
        <v>0</v>
      </c>
      <c r="AM7" s="639"/>
      <c r="AN7" s="639"/>
      <c r="AO7" s="663"/>
      <c r="AP7" s="632" t="s">
        <v>236</v>
      </c>
      <c r="AQ7" s="633"/>
      <c r="AR7" s="633"/>
      <c r="AS7" s="633"/>
      <c r="AT7" s="633"/>
      <c r="AU7" s="633"/>
      <c r="AV7" s="633"/>
      <c r="AW7" s="633"/>
      <c r="AX7" s="633"/>
      <c r="AY7" s="633"/>
      <c r="AZ7" s="633"/>
      <c r="BA7" s="633"/>
      <c r="BB7" s="633"/>
      <c r="BC7" s="633"/>
      <c r="BD7" s="633"/>
      <c r="BE7" s="633"/>
      <c r="BF7" s="634"/>
      <c r="BG7" s="635">
        <v>46111</v>
      </c>
      <c r="BH7" s="636"/>
      <c r="BI7" s="636"/>
      <c r="BJ7" s="636"/>
      <c r="BK7" s="636"/>
      <c r="BL7" s="636"/>
      <c r="BM7" s="636"/>
      <c r="BN7" s="637"/>
      <c r="BO7" s="661">
        <v>52.2</v>
      </c>
      <c r="BP7" s="661"/>
      <c r="BQ7" s="661"/>
      <c r="BR7" s="661"/>
      <c r="BS7" s="662" t="s">
        <v>128</v>
      </c>
      <c r="BT7" s="662"/>
      <c r="BU7" s="662"/>
      <c r="BV7" s="662"/>
      <c r="BW7" s="662"/>
      <c r="BX7" s="662"/>
      <c r="BY7" s="662"/>
      <c r="BZ7" s="662"/>
      <c r="CA7" s="662"/>
      <c r="CB7" s="707"/>
      <c r="CD7" s="632" t="s">
        <v>237</v>
      </c>
      <c r="CE7" s="633"/>
      <c r="CF7" s="633"/>
      <c r="CG7" s="633"/>
      <c r="CH7" s="633"/>
      <c r="CI7" s="633"/>
      <c r="CJ7" s="633"/>
      <c r="CK7" s="633"/>
      <c r="CL7" s="633"/>
      <c r="CM7" s="633"/>
      <c r="CN7" s="633"/>
      <c r="CO7" s="633"/>
      <c r="CP7" s="633"/>
      <c r="CQ7" s="634"/>
      <c r="CR7" s="635">
        <v>663278</v>
      </c>
      <c r="CS7" s="636"/>
      <c r="CT7" s="636"/>
      <c r="CU7" s="636"/>
      <c r="CV7" s="636"/>
      <c r="CW7" s="636"/>
      <c r="CX7" s="636"/>
      <c r="CY7" s="637"/>
      <c r="CZ7" s="661">
        <v>22.8</v>
      </c>
      <c r="DA7" s="661"/>
      <c r="DB7" s="661"/>
      <c r="DC7" s="661"/>
      <c r="DD7" s="641">
        <v>66089</v>
      </c>
      <c r="DE7" s="636"/>
      <c r="DF7" s="636"/>
      <c r="DG7" s="636"/>
      <c r="DH7" s="636"/>
      <c r="DI7" s="636"/>
      <c r="DJ7" s="636"/>
      <c r="DK7" s="636"/>
      <c r="DL7" s="636"/>
      <c r="DM7" s="636"/>
      <c r="DN7" s="636"/>
      <c r="DO7" s="636"/>
      <c r="DP7" s="637"/>
      <c r="DQ7" s="641">
        <v>501574</v>
      </c>
      <c r="DR7" s="636"/>
      <c r="DS7" s="636"/>
      <c r="DT7" s="636"/>
      <c r="DU7" s="636"/>
      <c r="DV7" s="636"/>
      <c r="DW7" s="636"/>
      <c r="DX7" s="636"/>
      <c r="DY7" s="636"/>
      <c r="DZ7" s="636"/>
      <c r="EA7" s="636"/>
      <c r="EB7" s="636"/>
      <c r="EC7" s="673"/>
    </row>
    <row r="8" spans="2:143" ht="11.25" customHeight="1" x14ac:dyDescent="0.15">
      <c r="B8" s="632" t="s">
        <v>238</v>
      </c>
      <c r="C8" s="633"/>
      <c r="D8" s="633"/>
      <c r="E8" s="633"/>
      <c r="F8" s="633"/>
      <c r="G8" s="633"/>
      <c r="H8" s="633"/>
      <c r="I8" s="633"/>
      <c r="J8" s="633"/>
      <c r="K8" s="633"/>
      <c r="L8" s="633"/>
      <c r="M8" s="633"/>
      <c r="N8" s="633"/>
      <c r="O8" s="633"/>
      <c r="P8" s="633"/>
      <c r="Q8" s="634"/>
      <c r="R8" s="635">
        <v>217</v>
      </c>
      <c r="S8" s="636"/>
      <c r="T8" s="636"/>
      <c r="U8" s="636"/>
      <c r="V8" s="636"/>
      <c r="W8" s="636"/>
      <c r="X8" s="636"/>
      <c r="Y8" s="637"/>
      <c r="Z8" s="661">
        <v>0</v>
      </c>
      <c r="AA8" s="661"/>
      <c r="AB8" s="661"/>
      <c r="AC8" s="661"/>
      <c r="AD8" s="662">
        <v>217</v>
      </c>
      <c r="AE8" s="662"/>
      <c r="AF8" s="662"/>
      <c r="AG8" s="662"/>
      <c r="AH8" s="662"/>
      <c r="AI8" s="662"/>
      <c r="AJ8" s="662"/>
      <c r="AK8" s="662"/>
      <c r="AL8" s="638">
        <v>0</v>
      </c>
      <c r="AM8" s="639"/>
      <c r="AN8" s="639"/>
      <c r="AO8" s="663"/>
      <c r="AP8" s="632" t="s">
        <v>239</v>
      </c>
      <c r="AQ8" s="633"/>
      <c r="AR8" s="633"/>
      <c r="AS8" s="633"/>
      <c r="AT8" s="633"/>
      <c r="AU8" s="633"/>
      <c r="AV8" s="633"/>
      <c r="AW8" s="633"/>
      <c r="AX8" s="633"/>
      <c r="AY8" s="633"/>
      <c r="AZ8" s="633"/>
      <c r="BA8" s="633"/>
      <c r="BB8" s="633"/>
      <c r="BC8" s="633"/>
      <c r="BD8" s="633"/>
      <c r="BE8" s="633"/>
      <c r="BF8" s="634"/>
      <c r="BG8" s="635">
        <v>1706</v>
      </c>
      <c r="BH8" s="636"/>
      <c r="BI8" s="636"/>
      <c r="BJ8" s="636"/>
      <c r="BK8" s="636"/>
      <c r="BL8" s="636"/>
      <c r="BM8" s="636"/>
      <c r="BN8" s="637"/>
      <c r="BO8" s="661">
        <v>1.9</v>
      </c>
      <c r="BP8" s="661"/>
      <c r="BQ8" s="661"/>
      <c r="BR8" s="661"/>
      <c r="BS8" s="662" t="s">
        <v>128</v>
      </c>
      <c r="BT8" s="662"/>
      <c r="BU8" s="662"/>
      <c r="BV8" s="662"/>
      <c r="BW8" s="662"/>
      <c r="BX8" s="662"/>
      <c r="BY8" s="662"/>
      <c r="BZ8" s="662"/>
      <c r="CA8" s="662"/>
      <c r="CB8" s="707"/>
      <c r="CD8" s="632" t="s">
        <v>240</v>
      </c>
      <c r="CE8" s="633"/>
      <c r="CF8" s="633"/>
      <c r="CG8" s="633"/>
      <c r="CH8" s="633"/>
      <c r="CI8" s="633"/>
      <c r="CJ8" s="633"/>
      <c r="CK8" s="633"/>
      <c r="CL8" s="633"/>
      <c r="CM8" s="633"/>
      <c r="CN8" s="633"/>
      <c r="CO8" s="633"/>
      <c r="CP8" s="633"/>
      <c r="CQ8" s="634"/>
      <c r="CR8" s="635">
        <v>401083</v>
      </c>
      <c r="CS8" s="636"/>
      <c r="CT8" s="636"/>
      <c r="CU8" s="636"/>
      <c r="CV8" s="636"/>
      <c r="CW8" s="636"/>
      <c r="CX8" s="636"/>
      <c r="CY8" s="637"/>
      <c r="CZ8" s="661">
        <v>13.8</v>
      </c>
      <c r="DA8" s="661"/>
      <c r="DB8" s="661"/>
      <c r="DC8" s="661"/>
      <c r="DD8" s="641">
        <v>24879</v>
      </c>
      <c r="DE8" s="636"/>
      <c r="DF8" s="636"/>
      <c r="DG8" s="636"/>
      <c r="DH8" s="636"/>
      <c r="DI8" s="636"/>
      <c r="DJ8" s="636"/>
      <c r="DK8" s="636"/>
      <c r="DL8" s="636"/>
      <c r="DM8" s="636"/>
      <c r="DN8" s="636"/>
      <c r="DO8" s="636"/>
      <c r="DP8" s="637"/>
      <c r="DQ8" s="641">
        <v>259016</v>
      </c>
      <c r="DR8" s="636"/>
      <c r="DS8" s="636"/>
      <c r="DT8" s="636"/>
      <c r="DU8" s="636"/>
      <c r="DV8" s="636"/>
      <c r="DW8" s="636"/>
      <c r="DX8" s="636"/>
      <c r="DY8" s="636"/>
      <c r="DZ8" s="636"/>
      <c r="EA8" s="636"/>
      <c r="EB8" s="636"/>
      <c r="EC8" s="673"/>
    </row>
    <row r="9" spans="2:143" ht="11.25" customHeight="1" x14ac:dyDescent="0.15">
      <c r="B9" s="632" t="s">
        <v>241</v>
      </c>
      <c r="C9" s="633"/>
      <c r="D9" s="633"/>
      <c r="E9" s="633"/>
      <c r="F9" s="633"/>
      <c r="G9" s="633"/>
      <c r="H9" s="633"/>
      <c r="I9" s="633"/>
      <c r="J9" s="633"/>
      <c r="K9" s="633"/>
      <c r="L9" s="633"/>
      <c r="M9" s="633"/>
      <c r="N9" s="633"/>
      <c r="O9" s="633"/>
      <c r="P9" s="633"/>
      <c r="Q9" s="634"/>
      <c r="R9" s="635">
        <v>262</v>
      </c>
      <c r="S9" s="636"/>
      <c r="T9" s="636"/>
      <c r="U9" s="636"/>
      <c r="V9" s="636"/>
      <c r="W9" s="636"/>
      <c r="X9" s="636"/>
      <c r="Y9" s="637"/>
      <c r="Z9" s="661">
        <v>0</v>
      </c>
      <c r="AA9" s="661"/>
      <c r="AB9" s="661"/>
      <c r="AC9" s="661"/>
      <c r="AD9" s="662">
        <v>262</v>
      </c>
      <c r="AE9" s="662"/>
      <c r="AF9" s="662"/>
      <c r="AG9" s="662"/>
      <c r="AH9" s="662"/>
      <c r="AI9" s="662"/>
      <c r="AJ9" s="662"/>
      <c r="AK9" s="662"/>
      <c r="AL9" s="638">
        <v>0</v>
      </c>
      <c r="AM9" s="639"/>
      <c r="AN9" s="639"/>
      <c r="AO9" s="663"/>
      <c r="AP9" s="632" t="s">
        <v>242</v>
      </c>
      <c r="AQ9" s="633"/>
      <c r="AR9" s="633"/>
      <c r="AS9" s="633"/>
      <c r="AT9" s="633"/>
      <c r="AU9" s="633"/>
      <c r="AV9" s="633"/>
      <c r="AW9" s="633"/>
      <c r="AX9" s="633"/>
      <c r="AY9" s="633"/>
      <c r="AZ9" s="633"/>
      <c r="BA9" s="633"/>
      <c r="BB9" s="633"/>
      <c r="BC9" s="633"/>
      <c r="BD9" s="633"/>
      <c r="BE9" s="633"/>
      <c r="BF9" s="634"/>
      <c r="BG9" s="635">
        <v>40691</v>
      </c>
      <c r="BH9" s="636"/>
      <c r="BI9" s="636"/>
      <c r="BJ9" s="636"/>
      <c r="BK9" s="636"/>
      <c r="BL9" s="636"/>
      <c r="BM9" s="636"/>
      <c r="BN9" s="637"/>
      <c r="BO9" s="661">
        <v>46.1</v>
      </c>
      <c r="BP9" s="661"/>
      <c r="BQ9" s="661"/>
      <c r="BR9" s="661"/>
      <c r="BS9" s="662" t="s">
        <v>128</v>
      </c>
      <c r="BT9" s="662"/>
      <c r="BU9" s="662"/>
      <c r="BV9" s="662"/>
      <c r="BW9" s="662"/>
      <c r="BX9" s="662"/>
      <c r="BY9" s="662"/>
      <c r="BZ9" s="662"/>
      <c r="CA9" s="662"/>
      <c r="CB9" s="707"/>
      <c r="CD9" s="632" t="s">
        <v>243</v>
      </c>
      <c r="CE9" s="633"/>
      <c r="CF9" s="633"/>
      <c r="CG9" s="633"/>
      <c r="CH9" s="633"/>
      <c r="CI9" s="633"/>
      <c r="CJ9" s="633"/>
      <c r="CK9" s="633"/>
      <c r="CL9" s="633"/>
      <c r="CM9" s="633"/>
      <c r="CN9" s="633"/>
      <c r="CO9" s="633"/>
      <c r="CP9" s="633"/>
      <c r="CQ9" s="634"/>
      <c r="CR9" s="635">
        <v>220958</v>
      </c>
      <c r="CS9" s="636"/>
      <c r="CT9" s="636"/>
      <c r="CU9" s="636"/>
      <c r="CV9" s="636"/>
      <c r="CW9" s="636"/>
      <c r="CX9" s="636"/>
      <c r="CY9" s="637"/>
      <c r="CZ9" s="661">
        <v>7.6</v>
      </c>
      <c r="DA9" s="661"/>
      <c r="DB9" s="661"/>
      <c r="DC9" s="661"/>
      <c r="DD9" s="641">
        <v>20141</v>
      </c>
      <c r="DE9" s="636"/>
      <c r="DF9" s="636"/>
      <c r="DG9" s="636"/>
      <c r="DH9" s="636"/>
      <c r="DI9" s="636"/>
      <c r="DJ9" s="636"/>
      <c r="DK9" s="636"/>
      <c r="DL9" s="636"/>
      <c r="DM9" s="636"/>
      <c r="DN9" s="636"/>
      <c r="DO9" s="636"/>
      <c r="DP9" s="637"/>
      <c r="DQ9" s="641">
        <v>161767</v>
      </c>
      <c r="DR9" s="636"/>
      <c r="DS9" s="636"/>
      <c r="DT9" s="636"/>
      <c r="DU9" s="636"/>
      <c r="DV9" s="636"/>
      <c r="DW9" s="636"/>
      <c r="DX9" s="636"/>
      <c r="DY9" s="636"/>
      <c r="DZ9" s="636"/>
      <c r="EA9" s="636"/>
      <c r="EB9" s="636"/>
      <c r="EC9" s="673"/>
    </row>
    <row r="10" spans="2:143" ht="11.25" customHeight="1" x14ac:dyDescent="0.15">
      <c r="B10" s="632" t="s">
        <v>244</v>
      </c>
      <c r="C10" s="633"/>
      <c r="D10" s="633"/>
      <c r="E10" s="633"/>
      <c r="F10" s="633"/>
      <c r="G10" s="633"/>
      <c r="H10" s="633"/>
      <c r="I10" s="633"/>
      <c r="J10" s="633"/>
      <c r="K10" s="633"/>
      <c r="L10" s="633"/>
      <c r="M10" s="633"/>
      <c r="N10" s="633"/>
      <c r="O10" s="633"/>
      <c r="P10" s="633"/>
      <c r="Q10" s="634"/>
      <c r="R10" s="635" t="s">
        <v>128</v>
      </c>
      <c r="S10" s="636"/>
      <c r="T10" s="636"/>
      <c r="U10" s="636"/>
      <c r="V10" s="636"/>
      <c r="W10" s="636"/>
      <c r="X10" s="636"/>
      <c r="Y10" s="637"/>
      <c r="Z10" s="661" t="s">
        <v>128</v>
      </c>
      <c r="AA10" s="661"/>
      <c r="AB10" s="661"/>
      <c r="AC10" s="661"/>
      <c r="AD10" s="662" t="s">
        <v>128</v>
      </c>
      <c r="AE10" s="662"/>
      <c r="AF10" s="662"/>
      <c r="AG10" s="662"/>
      <c r="AH10" s="662"/>
      <c r="AI10" s="662"/>
      <c r="AJ10" s="662"/>
      <c r="AK10" s="662"/>
      <c r="AL10" s="638" t="s">
        <v>128</v>
      </c>
      <c r="AM10" s="639"/>
      <c r="AN10" s="639"/>
      <c r="AO10" s="663"/>
      <c r="AP10" s="632" t="s">
        <v>245</v>
      </c>
      <c r="AQ10" s="633"/>
      <c r="AR10" s="633"/>
      <c r="AS10" s="633"/>
      <c r="AT10" s="633"/>
      <c r="AU10" s="633"/>
      <c r="AV10" s="633"/>
      <c r="AW10" s="633"/>
      <c r="AX10" s="633"/>
      <c r="AY10" s="633"/>
      <c r="AZ10" s="633"/>
      <c r="BA10" s="633"/>
      <c r="BB10" s="633"/>
      <c r="BC10" s="633"/>
      <c r="BD10" s="633"/>
      <c r="BE10" s="633"/>
      <c r="BF10" s="634"/>
      <c r="BG10" s="635">
        <v>2690</v>
      </c>
      <c r="BH10" s="636"/>
      <c r="BI10" s="636"/>
      <c r="BJ10" s="636"/>
      <c r="BK10" s="636"/>
      <c r="BL10" s="636"/>
      <c r="BM10" s="636"/>
      <c r="BN10" s="637"/>
      <c r="BO10" s="661">
        <v>3</v>
      </c>
      <c r="BP10" s="661"/>
      <c r="BQ10" s="661"/>
      <c r="BR10" s="661"/>
      <c r="BS10" s="662" t="s">
        <v>128</v>
      </c>
      <c r="BT10" s="662"/>
      <c r="BU10" s="662"/>
      <c r="BV10" s="662"/>
      <c r="BW10" s="662"/>
      <c r="BX10" s="662"/>
      <c r="BY10" s="662"/>
      <c r="BZ10" s="662"/>
      <c r="CA10" s="662"/>
      <c r="CB10" s="707"/>
      <c r="CD10" s="632" t="s">
        <v>246</v>
      </c>
      <c r="CE10" s="633"/>
      <c r="CF10" s="633"/>
      <c r="CG10" s="633"/>
      <c r="CH10" s="633"/>
      <c r="CI10" s="633"/>
      <c r="CJ10" s="633"/>
      <c r="CK10" s="633"/>
      <c r="CL10" s="633"/>
      <c r="CM10" s="633"/>
      <c r="CN10" s="633"/>
      <c r="CO10" s="633"/>
      <c r="CP10" s="633"/>
      <c r="CQ10" s="634"/>
      <c r="CR10" s="635" t="s">
        <v>128</v>
      </c>
      <c r="CS10" s="636"/>
      <c r="CT10" s="636"/>
      <c r="CU10" s="636"/>
      <c r="CV10" s="636"/>
      <c r="CW10" s="636"/>
      <c r="CX10" s="636"/>
      <c r="CY10" s="637"/>
      <c r="CZ10" s="661" t="s">
        <v>128</v>
      </c>
      <c r="DA10" s="661"/>
      <c r="DB10" s="661"/>
      <c r="DC10" s="661"/>
      <c r="DD10" s="641" t="s">
        <v>128</v>
      </c>
      <c r="DE10" s="636"/>
      <c r="DF10" s="636"/>
      <c r="DG10" s="636"/>
      <c r="DH10" s="636"/>
      <c r="DI10" s="636"/>
      <c r="DJ10" s="636"/>
      <c r="DK10" s="636"/>
      <c r="DL10" s="636"/>
      <c r="DM10" s="636"/>
      <c r="DN10" s="636"/>
      <c r="DO10" s="636"/>
      <c r="DP10" s="637"/>
      <c r="DQ10" s="641" t="s">
        <v>128</v>
      </c>
      <c r="DR10" s="636"/>
      <c r="DS10" s="636"/>
      <c r="DT10" s="636"/>
      <c r="DU10" s="636"/>
      <c r="DV10" s="636"/>
      <c r="DW10" s="636"/>
      <c r="DX10" s="636"/>
      <c r="DY10" s="636"/>
      <c r="DZ10" s="636"/>
      <c r="EA10" s="636"/>
      <c r="EB10" s="636"/>
      <c r="EC10" s="673"/>
    </row>
    <row r="11" spans="2:143" ht="11.25" customHeight="1" x14ac:dyDescent="0.15">
      <c r="B11" s="632" t="s">
        <v>247</v>
      </c>
      <c r="C11" s="633"/>
      <c r="D11" s="633"/>
      <c r="E11" s="633"/>
      <c r="F11" s="633"/>
      <c r="G11" s="633"/>
      <c r="H11" s="633"/>
      <c r="I11" s="633"/>
      <c r="J11" s="633"/>
      <c r="K11" s="633"/>
      <c r="L11" s="633"/>
      <c r="M11" s="633"/>
      <c r="N11" s="633"/>
      <c r="O11" s="633"/>
      <c r="P11" s="633"/>
      <c r="Q11" s="634"/>
      <c r="R11" s="635">
        <v>27309</v>
      </c>
      <c r="S11" s="636"/>
      <c r="T11" s="636"/>
      <c r="U11" s="636"/>
      <c r="V11" s="636"/>
      <c r="W11" s="636"/>
      <c r="X11" s="636"/>
      <c r="Y11" s="637"/>
      <c r="Z11" s="638">
        <v>0.8</v>
      </c>
      <c r="AA11" s="639"/>
      <c r="AB11" s="639"/>
      <c r="AC11" s="640"/>
      <c r="AD11" s="641">
        <v>27309</v>
      </c>
      <c r="AE11" s="636"/>
      <c r="AF11" s="636"/>
      <c r="AG11" s="636"/>
      <c r="AH11" s="636"/>
      <c r="AI11" s="636"/>
      <c r="AJ11" s="636"/>
      <c r="AK11" s="637"/>
      <c r="AL11" s="638">
        <v>2.1</v>
      </c>
      <c r="AM11" s="639"/>
      <c r="AN11" s="639"/>
      <c r="AO11" s="663"/>
      <c r="AP11" s="632" t="s">
        <v>248</v>
      </c>
      <c r="AQ11" s="633"/>
      <c r="AR11" s="633"/>
      <c r="AS11" s="633"/>
      <c r="AT11" s="633"/>
      <c r="AU11" s="633"/>
      <c r="AV11" s="633"/>
      <c r="AW11" s="633"/>
      <c r="AX11" s="633"/>
      <c r="AY11" s="633"/>
      <c r="AZ11" s="633"/>
      <c r="BA11" s="633"/>
      <c r="BB11" s="633"/>
      <c r="BC11" s="633"/>
      <c r="BD11" s="633"/>
      <c r="BE11" s="633"/>
      <c r="BF11" s="634"/>
      <c r="BG11" s="635">
        <v>1024</v>
      </c>
      <c r="BH11" s="636"/>
      <c r="BI11" s="636"/>
      <c r="BJ11" s="636"/>
      <c r="BK11" s="636"/>
      <c r="BL11" s="636"/>
      <c r="BM11" s="636"/>
      <c r="BN11" s="637"/>
      <c r="BO11" s="661">
        <v>1.2</v>
      </c>
      <c r="BP11" s="661"/>
      <c r="BQ11" s="661"/>
      <c r="BR11" s="661"/>
      <c r="BS11" s="662" t="s">
        <v>128</v>
      </c>
      <c r="BT11" s="662"/>
      <c r="BU11" s="662"/>
      <c r="BV11" s="662"/>
      <c r="BW11" s="662"/>
      <c r="BX11" s="662"/>
      <c r="BY11" s="662"/>
      <c r="BZ11" s="662"/>
      <c r="CA11" s="662"/>
      <c r="CB11" s="707"/>
      <c r="CD11" s="632" t="s">
        <v>249</v>
      </c>
      <c r="CE11" s="633"/>
      <c r="CF11" s="633"/>
      <c r="CG11" s="633"/>
      <c r="CH11" s="633"/>
      <c r="CI11" s="633"/>
      <c r="CJ11" s="633"/>
      <c r="CK11" s="633"/>
      <c r="CL11" s="633"/>
      <c r="CM11" s="633"/>
      <c r="CN11" s="633"/>
      <c r="CO11" s="633"/>
      <c r="CP11" s="633"/>
      <c r="CQ11" s="634"/>
      <c r="CR11" s="635">
        <v>346413</v>
      </c>
      <c r="CS11" s="636"/>
      <c r="CT11" s="636"/>
      <c r="CU11" s="636"/>
      <c r="CV11" s="636"/>
      <c r="CW11" s="636"/>
      <c r="CX11" s="636"/>
      <c r="CY11" s="637"/>
      <c r="CZ11" s="661">
        <v>11.9</v>
      </c>
      <c r="DA11" s="661"/>
      <c r="DB11" s="661"/>
      <c r="DC11" s="661"/>
      <c r="DD11" s="641">
        <v>171915</v>
      </c>
      <c r="DE11" s="636"/>
      <c r="DF11" s="636"/>
      <c r="DG11" s="636"/>
      <c r="DH11" s="636"/>
      <c r="DI11" s="636"/>
      <c r="DJ11" s="636"/>
      <c r="DK11" s="636"/>
      <c r="DL11" s="636"/>
      <c r="DM11" s="636"/>
      <c r="DN11" s="636"/>
      <c r="DO11" s="636"/>
      <c r="DP11" s="637"/>
      <c r="DQ11" s="641">
        <v>178427</v>
      </c>
      <c r="DR11" s="636"/>
      <c r="DS11" s="636"/>
      <c r="DT11" s="636"/>
      <c r="DU11" s="636"/>
      <c r="DV11" s="636"/>
      <c r="DW11" s="636"/>
      <c r="DX11" s="636"/>
      <c r="DY11" s="636"/>
      <c r="DZ11" s="636"/>
      <c r="EA11" s="636"/>
      <c r="EB11" s="636"/>
      <c r="EC11" s="673"/>
    </row>
    <row r="12" spans="2:143" ht="11.25" customHeight="1" x14ac:dyDescent="0.15">
      <c r="B12" s="632" t="s">
        <v>250</v>
      </c>
      <c r="C12" s="633"/>
      <c r="D12" s="633"/>
      <c r="E12" s="633"/>
      <c r="F12" s="633"/>
      <c r="G12" s="633"/>
      <c r="H12" s="633"/>
      <c r="I12" s="633"/>
      <c r="J12" s="633"/>
      <c r="K12" s="633"/>
      <c r="L12" s="633"/>
      <c r="M12" s="633"/>
      <c r="N12" s="633"/>
      <c r="O12" s="633"/>
      <c r="P12" s="633"/>
      <c r="Q12" s="634"/>
      <c r="R12" s="635" t="s">
        <v>128</v>
      </c>
      <c r="S12" s="636"/>
      <c r="T12" s="636"/>
      <c r="U12" s="636"/>
      <c r="V12" s="636"/>
      <c r="W12" s="636"/>
      <c r="X12" s="636"/>
      <c r="Y12" s="637"/>
      <c r="Z12" s="661" t="s">
        <v>128</v>
      </c>
      <c r="AA12" s="661"/>
      <c r="AB12" s="661"/>
      <c r="AC12" s="661"/>
      <c r="AD12" s="662" t="s">
        <v>128</v>
      </c>
      <c r="AE12" s="662"/>
      <c r="AF12" s="662"/>
      <c r="AG12" s="662"/>
      <c r="AH12" s="662"/>
      <c r="AI12" s="662"/>
      <c r="AJ12" s="662"/>
      <c r="AK12" s="662"/>
      <c r="AL12" s="638" t="s">
        <v>128</v>
      </c>
      <c r="AM12" s="639"/>
      <c r="AN12" s="639"/>
      <c r="AO12" s="663"/>
      <c r="AP12" s="632" t="s">
        <v>251</v>
      </c>
      <c r="AQ12" s="633"/>
      <c r="AR12" s="633"/>
      <c r="AS12" s="633"/>
      <c r="AT12" s="633"/>
      <c r="AU12" s="633"/>
      <c r="AV12" s="633"/>
      <c r="AW12" s="633"/>
      <c r="AX12" s="633"/>
      <c r="AY12" s="633"/>
      <c r="AZ12" s="633"/>
      <c r="BA12" s="633"/>
      <c r="BB12" s="633"/>
      <c r="BC12" s="633"/>
      <c r="BD12" s="633"/>
      <c r="BE12" s="633"/>
      <c r="BF12" s="634"/>
      <c r="BG12" s="635">
        <v>27283</v>
      </c>
      <c r="BH12" s="636"/>
      <c r="BI12" s="636"/>
      <c r="BJ12" s="636"/>
      <c r="BK12" s="636"/>
      <c r="BL12" s="636"/>
      <c r="BM12" s="636"/>
      <c r="BN12" s="637"/>
      <c r="BO12" s="661">
        <v>30.9</v>
      </c>
      <c r="BP12" s="661"/>
      <c r="BQ12" s="661"/>
      <c r="BR12" s="661"/>
      <c r="BS12" s="662" t="s">
        <v>128</v>
      </c>
      <c r="BT12" s="662"/>
      <c r="BU12" s="662"/>
      <c r="BV12" s="662"/>
      <c r="BW12" s="662"/>
      <c r="BX12" s="662"/>
      <c r="BY12" s="662"/>
      <c r="BZ12" s="662"/>
      <c r="CA12" s="662"/>
      <c r="CB12" s="707"/>
      <c r="CD12" s="632" t="s">
        <v>252</v>
      </c>
      <c r="CE12" s="633"/>
      <c r="CF12" s="633"/>
      <c r="CG12" s="633"/>
      <c r="CH12" s="633"/>
      <c r="CI12" s="633"/>
      <c r="CJ12" s="633"/>
      <c r="CK12" s="633"/>
      <c r="CL12" s="633"/>
      <c r="CM12" s="633"/>
      <c r="CN12" s="633"/>
      <c r="CO12" s="633"/>
      <c r="CP12" s="633"/>
      <c r="CQ12" s="634"/>
      <c r="CR12" s="635">
        <v>90222</v>
      </c>
      <c r="CS12" s="636"/>
      <c r="CT12" s="636"/>
      <c r="CU12" s="636"/>
      <c r="CV12" s="636"/>
      <c r="CW12" s="636"/>
      <c r="CX12" s="636"/>
      <c r="CY12" s="637"/>
      <c r="CZ12" s="661">
        <v>3.1</v>
      </c>
      <c r="DA12" s="661"/>
      <c r="DB12" s="661"/>
      <c r="DC12" s="661"/>
      <c r="DD12" s="641" t="s">
        <v>128</v>
      </c>
      <c r="DE12" s="636"/>
      <c r="DF12" s="636"/>
      <c r="DG12" s="636"/>
      <c r="DH12" s="636"/>
      <c r="DI12" s="636"/>
      <c r="DJ12" s="636"/>
      <c r="DK12" s="636"/>
      <c r="DL12" s="636"/>
      <c r="DM12" s="636"/>
      <c r="DN12" s="636"/>
      <c r="DO12" s="636"/>
      <c r="DP12" s="637"/>
      <c r="DQ12" s="641">
        <v>31175</v>
      </c>
      <c r="DR12" s="636"/>
      <c r="DS12" s="636"/>
      <c r="DT12" s="636"/>
      <c r="DU12" s="636"/>
      <c r="DV12" s="636"/>
      <c r="DW12" s="636"/>
      <c r="DX12" s="636"/>
      <c r="DY12" s="636"/>
      <c r="DZ12" s="636"/>
      <c r="EA12" s="636"/>
      <c r="EB12" s="636"/>
      <c r="EC12" s="673"/>
    </row>
    <row r="13" spans="2:143" ht="11.25" customHeight="1" x14ac:dyDescent="0.15">
      <c r="B13" s="632" t="s">
        <v>253</v>
      </c>
      <c r="C13" s="633"/>
      <c r="D13" s="633"/>
      <c r="E13" s="633"/>
      <c r="F13" s="633"/>
      <c r="G13" s="633"/>
      <c r="H13" s="633"/>
      <c r="I13" s="633"/>
      <c r="J13" s="633"/>
      <c r="K13" s="633"/>
      <c r="L13" s="633"/>
      <c r="M13" s="633"/>
      <c r="N13" s="633"/>
      <c r="O13" s="633"/>
      <c r="P13" s="633"/>
      <c r="Q13" s="634"/>
      <c r="R13" s="635" t="s">
        <v>128</v>
      </c>
      <c r="S13" s="636"/>
      <c r="T13" s="636"/>
      <c r="U13" s="636"/>
      <c r="V13" s="636"/>
      <c r="W13" s="636"/>
      <c r="X13" s="636"/>
      <c r="Y13" s="637"/>
      <c r="Z13" s="661" t="s">
        <v>128</v>
      </c>
      <c r="AA13" s="661"/>
      <c r="AB13" s="661"/>
      <c r="AC13" s="661"/>
      <c r="AD13" s="662" t="s">
        <v>128</v>
      </c>
      <c r="AE13" s="662"/>
      <c r="AF13" s="662"/>
      <c r="AG13" s="662"/>
      <c r="AH13" s="662"/>
      <c r="AI13" s="662"/>
      <c r="AJ13" s="662"/>
      <c r="AK13" s="662"/>
      <c r="AL13" s="638" t="s">
        <v>128</v>
      </c>
      <c r="AM13" s="639"/>
      <c r="AN13" s="639"/>
      <c r="AO13" s="663"/>
      <c r="AP13" s="632" t="s">
        <v>254</v>
      </c>
      <c r="AQ13" s="633"/>
      <c r="AR13" s="633"/>
      <c r="AS13" s="633"/>
      <c r="AT13" s="633"/>
      <c r="AU13" s="633"/>
      <c r="AV13" s="633"/>
      <c r="AW13" s="633"/>
      <c r="AX13" s="633"/>
      <c r="AY13" s="633"/>
      <c r="AZ13" s="633"/>
      <c r="BA13" s="633"/>
      <c r="BB13" s="633"/>
      <c r="BC13" s="633"/>
      <c r="BD13" s="633"/>
      <c r="BE13" s="633"/>
      <c r="BF13" s="634"/>
      <c r="BG13" s="635">
        <v>27263</v>
      </c>
      <c r="BH13" s="636"/>
      <c r="BI13" s="636"/>
      <c r="BJ13" s="636"/>
      <c r="BK13" s="636"/>
      <c r="BL13" s="636"/>
      <c r="BM13" s="636"/>
      <c r="BN13" s="637"/>
      <c r="BO13" s="661">
        <v>30.9</v>
      </c>
      <c r="BP13" s="661"/>
      <c r="BQ13" s="661"/>
      <c r="BR13" s="661"/>
      <c r="BS13" s="662" t="s">
        <v>128</v>
      </c>
      <c r="BT13" s="662"/>
      <c r="BU13" s="662"/>
      <c r="BV13" s="662"/>
      <c r="BW13" s="662"/>
      <c r="BX13" s="662"/>
      <c r="BY13" s="662"/>
      <c r="BZ13" s="662"/>
      <c r="CA13" s="662"/>
      <c r="CB13" s="707"/>
      <c r="CD13" s="632" t="s">
        <v>255</v>
      </c>
      <c r="CE13" s="633"/>
      <c r="CF13" s="633"/>
      <c r="CG13" s="633"/>
      <c r="CH13" s="633"/>
      <c r="CI13" s="633"/>
      <c r="CJ13" s="633"/>
      <c r="CK13" s="633"/>
      <c r="CL13" s="633"/>
      <c r="CM13" s="633"/>
      <c r="CN13" s="633"/>
      <c r="CO13" s="633"/>
      <c r="CP13" s="633"/>
      <c r="CQ13" s="634"/>
      <c r="CR13" s="635">
        <v>404842</v>
      </c>
      <c r="CS13" s="636"/>
      <c r="CT13" s="636"/>
      <c r="CU13" s="636"/>
      <c r="CV13" s="636"/>
      <c r="CW13" s="636"/>
      <c r="CX13" s="636"/>
      <c r="CY13" s="637"/>
      <c r="CZ13" s="661">
        <v>13.9</v>
      </c>
      <c r="DA13" s="661"/>
      <c r="DB13" s="661"/>
      <c r="DC13" s="661"/>
      <c r="DD13" s="641">
        <v>281120</v>
      </c>
      <c r="DE13" s="636"/>
      <c r="DF13" s="636"/>
      <c r="DG13" s="636"/>
      <c r="DH13" s="636"/>
      <c r="DI13" s="636"/>
      <c r="DJ13" s="636"/>
      <c r="DK13" s="636"/>
      <c r="DL13" s="636"/>
      <c r="DM13" s="636"/>
      <c r="DN13" s="636"/>
      <c r="DO13" s="636"/>
      <c r="DP13" s="637"/>
      <c r="DQ13" s="641">
        <v>96321</v>
      </c>
      <c r="DR13" s="636"/>
      <c r="DS13" s="636"/>
      <c r="DT13" s="636"/>
      <c r="DU13" s="636"/>
      <c r="DV13" s="636"/>
      <c r="DW13" s="636"/>
      <c r="DX13" s="636"/>
      <c r="DY13" s="636"/>
      <c r="DZ13" s="636"/>
      <c r="EA13" s="636"/>
      <c r="EB13" s="636"/>
      <c r="EC13" s="673"/>
    </row>
    <row r="14" spans="2:143" ht="11.25" customHeight="1" x14ac:dyDescent="0.15">
      <c r="B14" s="632" t="s">
        <v>256</v>
      </c>
      <c r="C14" s="633"/>
      <c r="D14" s="633"/>
      <c r="E14" s="633"/>
      <c r="F14" s="633"/>
      <c r="G14" s="633"/>
      <c r="H14" s="633"/>
      <c r="I14" s="633"/>
      <c r="J14" s="633"/>
      <c r="K14" s="633"/>
      <c r="L14" s="633"/>
      <c r="M14" s="633"/>
      <c r="N14" s="633"/>
      <c r="O14" s="633"/>
      <c r="P14" s="633"/>
      <c r="Q14" s="634"/>
      <c r="R14" s="635" t="s">
        <v>128</v>
      </c>
      <c r="S14" s="636"/>
      <c r="T14" s="636"/>
      <c r="U14" s="636"/>
      <c r="V14" s="636"/>
      <c r="W14" s="636"/>
      <c r="X14" s="636"/>
      <c r="Y14" s="637"/>
      <c r="Z14" s="661" t="s">
        <v>128</v>
      </c>
      <c r="AA14" s="661"/>
      <c r="AB14" s="661"/>
      <c r="AC14" s="661"/>
      <c r="AD14" s="662" t="s">
        <v>128</v>
      </c>
      <c r="AE14" s="662"/>
      <c r="AF14" s="662"/>
      <c r="AG14" s="662"/>
      <c r="AH14" s="662"/>
      <c r="AI14" s="662"/>
      <c r="AJ14" s="662"/>
      <c r="AK14" s="662"/>
      <c r="AL14" s="638" t="s">
        <v>128</v>
      </c>
      <c r="AM14" s="639"/>
      <c r="AN14" s="639"/>
      <c r="AO14" s="663"/>
      <c r="AP14" s="632" t="s">
        <v>257</v>
      </c>
      <c r="AQ14" s="633"/>
      <c r="AR14" s="633"/>
      <c r="AS14" s="633"/>
      <c r="AT14" s="633"/>
      <c r="AU14" s="633"/>
      <c r="AV14" s="633"/>
      <c r="AW14" s="633"/>
      <c r="AX14" s="633"/>
      <c r="AY14" s="633"/>
      <c r="AZ14" s="633"/>
      <c r="BA14" s="633"/>
      <c r="BB14" s="633"/>
      <c r="BC14" s="633"/>
      <c r="BD14" s="633"/>
      <c r="BE14" s="633"/>
      <c r="BF14" s="634"/>
      <c r="BG14" s="635">
        <v>6226</v>
      </c>
      <c r="BH14" s="636"/>
      <c r="BI14" s="636"/>
      <c r="BJ14" s="636"/>
      <c r="BK14" s="636"/>
      <c r="BL14" s="636"/>
      <c r="BM14" s="636"/>
      <c r="BN14" s="637"/>
      <c r="BO14" s="661">
        <v>7</v>
      </c>
      <c r="BP14" s="661"/>
      <c r="BQ14" s="661"/>
      <c r="BR14" s="661"/>
      <c r="BS14" s="662" t="s">
        <v>128</v>
      </c>
      <c r="BT14" s="662"/>
      <c r="BU14" s="662"/>
      <c r="BV14" s="662"/>
      <c r="BW14" s="662"/>
      <c r="BX14" s="662"/>
      <c r="BY14" s="662"/>
      <c r="BZ14" s="662"/>
      <c r="CA14" s="662"/>
      <c r="CB14" s="707"/>
      <c r="CD14" s="632" t="s">
        <v>258</v>
      </c>
      <c r="CE14" s="633"/>
      <c r="CF14" s="633"/>
      <c r="CG14" s="633"/>
      <c r="CH14" s="633"/>
      <c r="CI14" s="633"/>
      <c r="CJ14" s="633"/>
      <c r="CK14" s="633"/>
      <c r="CL14" s="633"/>
      <c r="CM14" s="633"/>
      <c r="CN14" s="633"/>
      <c r="CO14" s="633"/>
      <c r="CP14" s="633"/>
      <c r="CQ14" s="634"/>
      <c r="CR14" s="635">
        <v>83385</v>
      </c>
      <c r="CS14" s="636"/>
      <c r="CT14" s="636"/>
      <c r="CU14" s="636"/>
      <c r="CV14" s="636"/>
      <c r="CW14" s="636"/>
      <c r="CX14" s="636"/>
      <c r="CY14" s="637"/>
      <c r="CZ14" s="661">
        <v>2.9</v>
      </c>
      <c r="DA14" s="661"/>
      <c r="DB14" s="661"/>
      <c r="DC14" s="661"/>
      <c r="DD14" s="641" t="s">
        <v>128</v>
      </c>
      <c r="DE14" s="636"/>
      <c r="DF14" s="636"/>
      <c r="DG14" s="636"/>
      <c r="DH14" s="636"/>
      <c r="DI14" s="636"/>
      <c r="DJ14" s="636"/>
      <c r="DK14" s="636"/>
      <c r="DL14" s="636"/>
      <c r="DM14" s="636"/>
      <c r="DN14" s="636"/>
      <c r="DO14" s="636"/>
      <c r="DP14" s="637"/>
      <c r="DQ14" s="641">
        <v>11328</v>
      </c>
      <c r="DR14" s="636"/>
      <c r="DS14" s="636"/>
      <c r="DT14" s="636"/>
      <c r="DU14" s="636"/>
      <c r="DV14" s="636"/>
      <c r="DW14" s="636"/>
      <c r="DX14" s="636"/>
      <c r="DY14" s="636"/>
      <c r="DZ14" s="636"/>
      <c r="EA14" s="636"/>
      <c r="EB14" s="636"/>
      <c r="EC14" s="673"/>
    </row>
    <row r="15" spans="2:143" ht="11.25" customHeight="1" x14ac:dyDescent="0.15">
      <c r="B15" s="632" t="s">
        <v>259</v>
      </c>
      <c r="C15" s="633"/>
      <c r="D15" s="633"/>
      <c r="E15" s="633"/>
      <c r="F15" s="633"/>
      <c r="G15" s="633"/>
      <c r="H15" s="633"/>
      <c r="I15" s="633"/>
      <c r="J15" s="633"/>
      <c r="K15" s="633"/>
      <c r="L15" s="633"/>
      <c r="M15" s="633"/>
      <c r="N15" s="633"/>
      <c r="O15" s="633"/>
      <c r="P15" s="633"/>
      <c r="Q15" s="634"/>
      <c r="R15" s="635" t="s">
        <v>128</v>
      </c>
      <c r="S15" s="636"/>
      <c r="T15" s="636"/>
      <c r="U15" s="636"/>
      <c r="V15" s="636"/>
      <c r="W15" s="636"/>
      <c r="X15" s="636"/>
      <c r="Y15" s="637"/>
      <c r="Z15" s="661" t="s">
        <v>128</v>
      </c>
      <c r="AA15" s="661"/>
      <c r="AB15" s="661"/>
      <c r="AC15" s="661"/>
      <c r="AD15" s="662" t="s">
        <v>128</v>
      </c>
      <c r="AE15" s="662"/>
      <c r="AF15" s="662"/>
      <c r="AG15" s="662"/>
      <c r="AH15" s="662"/>
      <c r="AI15" s="662"/>
      <c r="AJ15" s="662"/>
      <c r="AK15" s="662"/>
      <c r="AL15" s="638" t="s">
        <v>128</v>
      </c>
      <c r="AM15" s="639"/>
      <c r="AN15" s="639"/>
      <c r="AO15" s="663"/>
      <c r="AP15" s="632" t="s">
        <v>260</v>
      </c>
      <c r="AQ15" s="633"/>
      <c r="AR15" s="633"/>
      <c r="AS15" s="633"/>
      <c r="AT15" s="633"/>
      <c r="AU15" s="633"/>
      <c r="AV15" s="633"/>
      <c r="AW15" s="633"/>
      <c r="AX15" s="633"/>
      <c r="AY15" s="633"/>
      <c r="AZ15" s="633"/>
      <c r="BA15" s="633"/>
      <c r="BB15" s="633"/>
      <c r="BC15" s="633"/>
      <c r="BD15" s="633"/>
      <c r="BE15" s="633"/>
      <c r="BF15" s="634"/>
      <c r="BG15" s="635">
        <v>6410</v>
      </c>
      <c r="BH15" s="636"/>
      <c r="BI15" s="636"/>
      <c r="BJ15" s="636"/>
      <c r="BK15" s="636"/>
      <c r="BL15" s="636"/>
      <c r="BM15" s="636"/>
      <c r="BN15" s="637"/>
      <c r="BO15" s="661">
        <v>7.3</v>
      </c>
      <c r="BP15" s="661"/>
      <c r="BQ15" s="661"/>
      <c r="BR15" s="661"/>
      <c r="BS15" s="662" t="s">
        <v>128</v>
      </c>
      <c r="BT15" s="662"/>
      <c r="BU15" s="662"/>
      <c r="BV15" s="662"/>
      <c r="BW15" s="662"/>
      <c r="BX15" s="662"/>
      <c r="BY15" s="662"/>
      <c r="BZ15" s="662"/>
      <c r="CA15" s="662"/>
      <c r="CB15" s="707"/>
      <c r="CD15" s="632" t="s">
        <v>261</v>
      </c>
      <c r="CE15" s="633"/>
      <c r="CF15" s="633"/>
      <c r="CG15" s="633"/>
      <c r="CH15" s="633"/>
      <c r="CI15" s="633"/>
      <c r="CJ15" s="633"/>
      <c r="CK15" s="633"/>
      <c r="CL15" s="633"/>
      <c r="CM15" s="633"/>
      <c r="CN15" s="633"/>
      <c r="CO15" s="633"/>
      <c r="CP15" s="633"/>
      <c r="CQ15" s="634"/>
      <c r="CR15" s="635">
        <v>276179</v>
      </c>
      <c r="CS15" s="636"/>
      <c r="CT15" s="636"/>
      <c r="CU15" s="636"/>
      <c r="CV15" s="636"/>
      <c r="CW15" s="636"/>
      <c r="CX15" s="636"/>
      <c r="CY15" s="637"/>
      <c r="CZ15" s="661">
        <v>9.5</v>
      </c>
      <c r="DA15" s="661"/>
      <c r="DB15" s="661"/>
      <c r="DC15" s="661"/>
      <c r="DD15" s="641">
        <v>10899</v>
      </c>
      <c r="DE15" s="636"/>
      <c r="DF15" s="636"/>
      <c r="DG15" s="636"/>
      <c r="DH15" s="636"/>
      <c r="DI15" s="636"/>
      <c r="DJ15" s="636"/>
      <c r="DK15" s="636"/>
      <c r="DL15" s="636"/>
      <c r="DM15" s="636"/>
      <c r="DN15" s="636"/>
      <c r="DO15" s="636"/>
      <c r="DP15" s="637"/>
      <c r="DQ15" s="641">
        <v>207097</v>
      </c>
      <c r="DR15" s="636"/>
      <c r="DS15" s="636"/>
      <c r="DT15" s="636"/>
      <c r="DU15" s="636"/>
      <c r="DV15" s="636"/>
      <c r="DW15" s="636"/>
      <c r="DX15" s="636"/>
      <c r="DY15" s="636"/>
      <c r="DZ15" s="636"/>
      <c r="EA15" s="636"/>
      <c r="EB15" s="636"/>
      <c r="EC15" s="673"/>
    </row>
    <row r="16" spans="2:143" ht="11.25" customHeight="1" x14ac:dyDescent="0.15">
      <c r="B16" s="632" t="s">
        <v>262</v>
      </c>
      <c r="C16" s="633"/>
      <c r="D16" s="633"/>
      <c r="E16" s="633"/>
      <c r="F16" s="633"/>
      <c r="G16" s="633"/>
      <c r="H16" s="633"/>
      <c r="I16" s="633"/>
      <c r="J16" s="633"/>
      <c r="K16" s="633"/>
      <c r="L16" s="633"/>
      <c r="M16" s="633"/>
      <c r="N16" s="633"/>
      <c r="O16" s="633"/>
      <c r="P16" s="633"/>
      <c r="Q16" s="634"/>
      <c r="R16" s="635">
        <v>1140</v>
      </c>
      <c r="S16" s="636"/>
      <c r="T16" s="636"/>
      <c r="U16" s="636"/>
      <c r="V16" s="636"/>
      <c r="W16" s="636"/>
      <c r="X16" s="636"/>
      <c r="Y16" s="637"/>
      <c r="Z16" s="661">
        <v>0</v>
      </c>
      <c r="AA16" s="661"/>
      <c r="AB16" s="661"/>
      <c r="AC16" s="661"/>
      <c r="AD16" s="662">
        <v>1140</v>
      </c>
      <c r="AE16" s="662"/>
      <c r="AF16" s="662"/>
      <c r="AG16" s="662"/>
      <c r="AH16" s="662"/>
      <c r="AI16" s="662"/>
      <c r="AJ16" s="662"/>
      <c r="AK16" s="662"/>
      <c r="AL16" s="638">
        <v>0.1</v>
      </c>
      <c r="AM16" s="639"/>
      <c r="AN16" s="639"/>
      <c r="AO16" s="663"/>
      <c r="AP16" s="632" t="s">
        <v>263</v>
      </c>
      <c r="AQ16" s="633"/>
      <c r="AR16" s="633"/>
      <c r="AS16" s="633"/>
      <c r="AT16" s="633"/>
      <c r="AU16" s="633"/>
      <c r="AV16" s="633"/>
      <c r="AW16" s="633"/>
      <c r="AX16" s="633"/>
      <c r="AY16" s="633"/>
      <c r="AZ16" s="633"/>
      <c r="BA16" s="633"/>
      <c r="BB16" s="633"/>
      <c r="BC16" s="633"/>
      <c r="BD16" s="633"/>
      <c r="BE16" s="633"/>
      <c r="BF16" s="634"/>
      <c r="BG16" s="635" t="s">
        <v>128</v>
      </c>
      <c r="BH16" s="636"/>
      <c r="BI16" s="636"/>
      <c r="BJ16" s="636"/>
      <c r="BK16" s="636"/>
      <c r="BL16" s="636"/>
      <c r="BM16" s="636"/>
      <c r="BN16" s="637"/>
      <c r="BO16" s="661" t="s">
        <v>128</v>
      </c>
      <c r="BP16" s="661"/>
      <c r="BQ16" s="661"/>
      <c r="BR16" s="661"/>
      <c r="BS16" s="662" t="s">
        <v>128</v>
      </c>
      <c r="BT16" s="662"/>
      <c r="BU16" s="662"/>
      <c r="BV16" s="662"/>
      <c r="BW16" s="662"/>
      <c r="BX16" s="662"/>
      <c r="BY16" s="662"/>
      <c r="BZ16" s="662"/>
      <c r="CA16" s="662"/>
      <c r="CB16" s="707"/>
      <c r="CD16" s="632" t="s">
        <v>264</v>
      </c>
      <c r="CE16" s="633"/>
      <c r="CF16" s="633"/>
      <c r="CG16" s="633"/>
      <c r="CH16" s="633"/>
      <c r="CI16" s="633"/>
      <c r="CJ16" s="633"/>
      <c r="CK16" s="633"/>
      <c r="CL16" s="633"/>
      <c r="CM16" s="633"/>
      <c r="CN16" s="633"/>
      <c r="CO16" s="633"/>
      <c r="CP16" s="633"/>
      <c r="CQ16" s="634"/>
      <c r="CR16" s="635">
        <v>68849</v>
      </c>
      <c r="CS16" s="636"/>
      <c r="CT16" s="636"/>
      <c r="CU16" s="636"/>
      <c r="CV16" s="636"/>
      <c r="CW16" s="636"/>
      <c r="CX16" s="636"/>
      <c r="CY16" s="637"/>
      <c r="CZ16" s="661">
        <v>2.4</v>
      </c>
      <c r="DA16" s="661"/>
      <c r="DB16" s="661"/>
      <c r="DC16" s="661"/>
      <c r="DD16" s="641" t="s">
        <v>128</v>
      </c>
      <c r="DE16" s="636"/>
      <c r="DF16" s="636"/>
      <c r="DG16" s="636"/>
      <c r="DH16" s="636"/>
      <c r="DI16" s="636"/>
      <c r="DJ16" s="636"/>
      <c r="DK16" s="636"/>
      <c r="DL16" s="636"/>
      <c r="DM16" s="636"/>
      <c r="DN16" s="636"/>
      <c r="DO16" s="636"/>
      <c r="DP16" s="637"/>
      <c r="DQ16" s="641">
        <v>33423</v>
      </c>
      <c r="DR16" s="636"/>
      <c r="DS16" s="636"/>
      <c r="DT16" s="636"/>
      <c r="DU16" s="636"/>
      <c r="DV16" s="636"/>
      <c r="DW16" s="636"/>
      <c r="DX16" s="636"/>
      <c r="DY16" s="636"/>
      <c r="DZ16" s="636"/>
      <c r="EA16" s="636"/>
      <c r="EB16" s="636"/>
      <c r="EC16" s="673"/>
    </row>
    <row r="17" spans="2:133" ht="11.25" customHeight="1" x14ac:dyDescent="0.15">
      <c r="B17" s="632" t="s">
        <v>265</v>
      </c>
      <c r="C17" s="633"/>
      <c r="D17" s="633"/>
      <c r="E17" s="633"/>
      <c r="F17" s="633"/>
      <c r="G17" s="633"/>
      <c r="H17" s="633"/>
      <c r="I17" s="633"/>
      <c r="J17" s="633"/>
      <c r="K17" s="633"/>
      <c r="L17" s="633"/>
      <c r="M17" s="633"/>
      <c r="N17" s="633"/>
      <c r="O17" s="633"/>
      <c r="P17" s="633"/>
      <c r="Q17" s="634"/>
      <c r="R17" s="635">
        <v>656</v>
      </c>
      <c r="S17" s="636"/>
      <c r="T17" s="636"/>
      <c r="U17" s="636"/>
      <c r="V17" s="636"/>
      <c r="W17" s="636"/>
      <c r="X17" s="636"/>
      <c r="Y17" s="637"/>
      <c r="Z17" s="661">
        <v>0</v>
      </c>
      <c r="AA17" s="661"/>
      <c r="AB17" s="661"/>
      <c r="AC17" s="661"/>
      <c r="AD17" s="662">
        <v>656</v>
      </c>
      <c r="AE17" s="662"/>
      <c r="AF17" s="662"/>
      <c r="AG17" s="662"/>
      <c r="AH17" s="662"/>
      <c r="AI17" s="662"/>
      <c r="AJ17" s="662"/>
      <c r="AK17" s="662"/>
      <c r="AL17" s="638">
        <v>0.1</v>
      </c>
      <c r="AM17" s="639"/>
      <c r="AN17" s="639"/>
      <c r="AO17" s="663"/>
      <c r="AP17" s="632" t="s">
        <v>266</v>
      </c>
      <c r="AQ17" s="633"/>
      <c r="AR17" s="633"/>
      <c r="AS17" s="633"/>
      <c r="AT17" s="633"/>
      <c r="AU17" s="633"/>
      <c r="AV17" s="633"/>
      <c r="AW17" s="633"/>
      <c r="AX17" s="633"/>
      <c r="AY17" s="633"/>
      <c r="AZ17" s="633"/>
      <c r="BA17" s="633"/>
      <c r="BB17" s="633"/>
      <c r="BC17" s="633"/>
      <c r="BD17" s="633"/>
      <c r="BE17" s="633"/>
      <c r="BF17" s="634"/>
      <c r="BG17" s="635" t="s">
        <v>128</v>
      </c>
      <c r="BH17" s="636"/>
      <c r="BI17" s="636"/>
      <c r="BJ17" s="636"/>
      <c r="BK17" s="636"/>
      <c r="BL17" s="636"/>
      <c r="BM17" s="636"/>
      <c r="BN17" s="637"/>
      <c r="BO17" s="661" t="s">
        <v>128</v>
      </c>
      <c r="BP17" s="661"/>
      <c r="BQ17" s="661"/>
      <c r="BR17" s="661"/>
      <c r="BS17" s="662" t="s">
        <v>128</v>
      </c>
      <c r="BT17" s="662"/>
      <c r="BU17" s="662"/>
      <c r="BV17" s="662"/>
      <c r="BW17" s="662"/>
      <c r="BX17" s="662"/>
      <c r="BY17" s="662"/>
      <c r="BZ17" s="662"/>
      <c r="CA17" s="662"/>
      <c r="CB17" s="707"/>
      <c r="CD17" s="632" t="s">
        <v>267</v>
      </c>
      <c r="CE17" s="633"/>
      <c r="CF17" s="633"/>
      <c r="CG17" s="633"/>
      <c r="CH17" s="633"/>
      <c r="CI17" s="633"/>
      <c r="CJ17" s="633"/>
      <c r="CK17" s="633"/>
      <c r="CL17" s="633"/>
      <c r="CM17" s="633"/>
      <c r="CN17" s="633"/>
      <c r="CO17" s="633"/>
      <c r="CP17" s="633"/>
      <c r="CQ17" s="634"/>
      <c r="CR17" s="635">
        <v>269567</v>
      </c>
      <c r="CS17" s="636"/>
      <c r="CT17" s="636"/>
      <c r="CU17" s="636"/>
      <c r="CV17" s="636"/>
      <c r="CW17" s="636"/>
      <c r="CX17" s="636"/>
      <c r="CY17" s="637"/>
      <c r="CZ17" s="661">
        <v>9.3000000000000007</v>
      </c>
      <c r="DA17" s="661"/>
      <c r="DB17" s="661"/>
      <c r="DC17" s="661"/>
      <c r="DD17" s="641" t="s">
        <v>128</v>
      </c>
      <c r="DE17" s="636"/>
      <c r="DF17" s="636"/>
      <c r="DG17" s="636"/>
      <c r="DH17" s="636"/>
      <c r="DI17" s="636"/>
      <c r="DJ17" s="636"/>
      <c r="DK17" s="636"/>
      <c r="DL17" s="636"/>
      <c r="DM17" s="636"/>
      <c r="DN17" s="636"/>
      <c r="DO17" s="636"/>
      <c r="DP17" s="637"/>
      <c r="DQ17" s="641">
        <v>232820</v>
      </c>
      <c r="DR17" s="636"/>
      <c r="DS17" s="636"/>
      <c r="DT17" s="636"/>
      <c r="DU17" s="636"/>
      <c r="DV17" s="636"/>
      <c r="DW17" s="636"/>
      <c r="DX17" s="636"/>
      <c r="DY17" s="636"/>
      <c r="DZ17" s="636"/>
      <c r="EA17" s="636"/>
      <c r="EB17" s="636"/>
      <c r="EC17" s="673"/>
    </row>
    <row r="18" spans="2:133" ht="11.25" customHeight="1" x14ac:dyDescent="0.15">
      <c r="B18" s="632" t="s">
        <v>268</v>
      </c>
      <c r="C18" s="633"/>
      <c r="D18" s="633"/>
      <c r="E18" s="633"/>
      <c r="F18" s="633"/>
      <c r="G18" s="633"/>
      <c r="H18" s="633"/>
      <c r="I18" s="633"/>
      <c r="J18" s="633"/>
      <c r="K18" s="633"/>
      <c r="L18" s="633"/>
      <c r="M18" s="633"/>
      <c r="N18" s="633"/>
      <c r="O18" s="633"/>
      <c r="P18" s="633"/>
      <c r="Q18" s="634"/>
      <c r="R18" s="635">
        <v>430</v>
      </c>
      <c r="S18" s="636"/>
      <c r="T18" s="636"/>
      <c r="U18" s="636"/>
      <c r="V18" s="636"/>
      <c r="W18" s="636"/>
      <c r="X18" s="636"/>
      <c r="Y18" s="637"/>
      <c r="Z18" s="661">
        <v>0</v>
      </c>
      <c r="AA18" s="661"/>
      <c r="AB18" s="661"/>
      <c r="AC18" s="661"/>
      <c r="AD18" s="662">
        <v>430</v>
      </c>
      <c r="AE18" s="662"/>
      <c r="AF18" s="662"/>
      <c r="AG18" s="662"/>
      <c r="AH18" s="662"/>
      <c r="AI18" s="662"/>
      <c r="AJ18" s="662"/>
      <c r="AK18" s="662"/>
      <c r="AL18" s="638">
        <v>0</v>
      </c>
      <c r="AM18" s="639"/>
      <c r="AN18" s="639"/>
      <c r="AO18" s="663"/>
      <c r="AP18" s="632" t="s">
        <v>269</v>
      </c>
      <c r="AQ18" s="633"/>
      <c r="AR18" s="633"/>
      <c r="AS18" s="633"/>
      <c r="AT18" s="633"/>
      <c r="AU18" s="633"/>
      <c r="AV18" s="633"/>
      <c r="AW18" s="633"/>
      <c r="AX18" s="633"/>
      <c r="AY18" s="633"/>
      <c r="AZ18" s="633"/>
      <c r="BA18" s="633"/>
      <c r="BB18" s="633"/>
      <c r="BC18" s="633"/>
      <c r="BD18" s="633"/>
      <c r="BE18" s="633"/>
      <c r="BF18" s="634"/>
      <c r="BG18" s="635" t="s">
        <v>128</v>
      </c>
      <c r="BH18" s="636"/>
      <c r="BI18" s="636"/>
      <c r="BJ18" s="636"/>
      <c r="BK18" s="636"/>
      <c r="BL18" s="636"/>
      <c r="BM18" s="636"/>
      <c r="BN18" s="637"/>
      <c r="BO18" s="661" t="s">
        <v>128</v>
      </c>
      <c r="BP18" s="661"/>
      <c r="BQ18" s="661"/>
      <c r="BR18" s="661"/>
      <c r="BS18" s="662" t="s">
        <v>128</v>
      </c>
      <c r="BT18" s="662"/>
      <c r="BU18" s="662"/>
      <c r="BV18" s="662"/>
      <c r="BW18" s="662"/>
      <c r="BX18" s="662"/>
      <c r="BY18" s="662"/>
      <c r="BZ18" s="662"/>
      <c r="CA18" s="662"/>
      <c r="CB18" s="707"/>
      <c r="CD18" s="632" t="s">
        <v>270</v>
      </c>
      <c r="CE18" s="633"/>
      <c r="CF18" s="633"/>
      <c r="CG18" s="633"/>
      <c r="CH18" s="633"/>
      <c r="CI18" s="633"/>
      <c r="CJ18" s="633"/>
      <c r="CK18" s="633"/>
      <c r="CL18" s="633"/>
      <c r="CM18" s="633"/>
      <c r="CN18" s="633"/>
      <c r="CO18" s="633"/>
      <c r="CP18" s="633"/>
      <c r="CQ18" s="634"/>
      <c r="CR18" s="635">
        <v>39153</v>
      </c>
      <c r="CS18" s="636"/>
      <c r="CT18" s="636"/>
      <c r="CU18" s="636"/>
      <c r="CV18" s="636"/>
      <c r="CW18" s="636"/>
      <c r="CX18" s="636"/>
      <c r="CY18" s="637"/>
      <c r="CZ18" s="661">
        <v>1.3</v>
      </c>
      <c r="DA18" s="661"/>
      <c r="DB18" s="661"/>
      <c r="DC18" s="661"/>
      <c r="DD18" s="641" t="s">
        <v>128</v>
      </c>
      <c r="DE18" s="636"/>
      <c r="DF18" s="636"/>
      <c r="DG18" s="636"/>
      <c r="DH18" s="636"/>
      <c r="DI18" s="636"/>
      <c r="DJ18" s="636"/>
      <c r="DK18" s="636"/>
      <c r="DL18" s="636"/>
      <c r="DM18" s="636"/>
      <c r="DN18" s="636"/>
      <c r="DO18" s="636"/>
      <c r="DP18" s="637"/>
      <c r="DQ18" s="641">
        <v>39153</v>
      </c>
      <c r="DR18" s="636"/>
      <c r="DS18" s="636"/>
      <c r="DT18" s="636"/>
      <c r="DU18" s="636"/>
      <c r="DV18" s="636"/>
      <c r="DW18" s="636"/>
      <c r="DX18" s="636"/>
      <c r="DY18" s="636"/>
      <c r="DZ18" s="636"/>
      <c r="EA18" s="636"/>
      <c r="EB18" s="636"/>
      <c r="EC18" s="673"/>
    </row>
    <row r="19" spans="2:133" ht="11.25" customHeight="1" x14ac:dyDescent="0.15">
      <c r="B19" s="632" t="s">
        <v>271</v>
      </c>
      <c r="C19" s="633"/>
      <c r="D19" s="633"/>
      <c r="E19" s="633"/>
      <c r="F19" s="633"/>
      <c r="G19" s="633"/>
      <c r="H19" s="633"/>
      <c r="I19" s="633"/>
      <c r="J19" s="633"/>
      <c r="K19" s="633"/>
      <c r="L19" s="633"/>
      <c r="M19" s="633"/>
      <c r="N19" s="633"/>
      <c r="O19" s="633"/>
      <c r="P19" s="633"/>
      <c r="Q19" s="634"/>
      <c r="R19" s="635" t="s">
        <v>128</v>
      </c>
      <c r="S19" s="636"/>
      <c r="T19" s="636"/>
      <c r="U19" s="636"/>
      <c r="V19" s="636"/>
      <c r="W19" s="636"/>
      <c r="X19" s="636"/>
      <c r="Y19" s="637"/>
      <c r="Z19" s="661" t="s">
        <v>128</v>
      </c>
      <c r="AA19" s="661"/>
      <c r="AB19" s="661"/>
      <c r="AC19" s="661"/>
      <c r="AD19" s="662" t="s">
        <v>128</v>
      </c>
      <c r="AE19" s="662"/>
      <c r="AF19" s="662"/>
      <c r="AG19" s="662"/>
      <c r="AH19" s="662"/>
      <c r="AI19" s="662"/>
      <c r="AJ19" s="662"/>
      <c r="AK19" s="662"/>
      <c r="AL19" s="638" t="s">
        <v>128</v>
      </c>
      <c r="AM19" s="639"/>
      <c r="AN19" s="639"/>
      <c r="AO19" s="663"/>
      <c r="AP19" s="632" t="s">
        <v>272</v>
      </c>
      <c r="AQ19" s="633"/>
      <c r="AR19" s="633"/>
      <c r="AS19" s="633"/>
      <c r="AT19" s="633"/>
      <c r="AU19" s="633"/>
      <c r="AV19" s="633"/>
      <c r="AW19" s="633"/>
      <c r="AX19" s="633"/>
      <c r="AY19" s="633"/>
      <c r="AZ19" s="633"/>
      <c r="BA19" s="633"/>
      <c r="BB19" s="633"/>
      <c r="BC19" s="633"/>
      <c r="BD19" s="633"/>
      <c r="BE19" s="633"/>
      <c r="BF19" s="634"/>
      <c r="BG19" s="635">
        <v>2299</v>
      </c>
      <c r="BH19" s="636"/>
      <c r="BI19" s="636"/>
      <c r="BJ19" s="636"/>
      <c r="BK19" s="636"/>
      <c r="BL19" s="636"/>
      <c r="BM19" s="636"/>
      <c r="BN19" s="637"/>
      <c r="BO19" s="661">
        <v>2.6</v>
      </c>
      <c r="BP19" s="661"/>
      <c r="BQ19" s="661"/>
      <c r="BR19" s="661"/>
      <c r="BS19" s="662" t="s">
        <v>128</v>
      </c>
      <c r="BT19" s="662"/>
      <c r="BU19" s="662"/>
      <c r="BV19" s="662"/>
      <c r="BW19" s="662"/>
      <c r="BX19" s="662"/>
      <c r="BY19" s="662"/>
      <c r="BZ19" s="662"/>
      <c r="CA19" s="662"/>
      <c r="CB19" s="707"/>
      <c r="CD19" s="632" t="s">
        <v>273</v>
      </c>
      <c r="CE19" s="633"/>
      <c r="CF19" s="633"/>
      <c r="CG19" s="633"/>
      <c r="CH19" s="633"/>
      <c r="CI19" s="633"/>
      <c r="CJ19" s="633"/>
      <c r="CK19" s="633"/>
      <c r="CL19" s="633"/>
      <c r="CM19" s="633"/>
      <c r="CN19" s="633"/>
      <c r="CO19" s="633"/>
      <c r="CP19" s="633"/>
      <c r="CQ19" s="634"/>
      <c r="CR19" s="635" t="s">
        <v>128</v>
      </c>
      <c r="CS19" s="636"/>
      <c r="CT19" s="636"/>
      <c r="CU19" s="636"/>
      <c r="CV19" s="636"/>
      <c r="CW19" s="636"/>
      <c r="CX19" s="636"/>
      <c r="CY19" s="637"/>
      <c r="CZ19" s="661" t="s">
        <v>128</v>
      </c>
      <c r="DA19" s="661"/>
      <c r="DB19" s="661"/>
      <c r="DC19" s="661"/>
      <c r="DD19" s="641" t="s">
        <v>128</v>
      </c>
      <c r="DE19" s="636"/>
      <c r="DF19" s="636"/>
      <c r="DG19" s="636"/>
      <c r="DH19" s="636"/>
      <c r="DI19" s="636"/>
      <c r="DJ19" s="636"/>
      <c r="DK19" s="636"/>
      <c r="DL19" s="636"/>
      <c r="DM19" s="636"/>
      <c r="DN19" s="636"/>
      <c r="DO19" s="636"/>
      <c r="DP19" s="637"/>
      <c r="DQ19" s="641" t="s">
        <v>128</v>
      </c>
      <c r="DR19" s="636"/>
      <c r="DS19" s="636"/>
      <c r="DT19" s="636"/>
      <c r="DU19" s="636"/>
      <c r="DV19" s="636"/>
      <c r="DW19" s="636"/>
      <c r="DX19" s="636"/>
      <c r="DY19" s="636"/>
      <c r="DZ19" s="636"/>
      <c r="EA19" s="636"/>
      <c r="EB19" s="636"/>
      <c r="EC19" s="673"/>
    </row>
    <row r="20" spans="2:133" ht="11.25" customHeight="1" x14ac:dyDescent="0.15">
      <c r="B20" s="632" t="s">
        <v>274</v>
      </c>
      <c r="C20" s="633"/>
      <c r="D20" s="633"/>
      <c r="E20" s="633"/>
      <c r="F20" s="633"/>
      <c r="G20" s="633"/>
      <c r="H20" s="633"/>
      <c r="I20" s="633"/>
      <c r="J20" s="633"/>
      <c r="K20" s="633"/>
      <c r="L20" s="633"/>
      <c r="M20" s="633"/>
      <c r="N20" s="633"/>
      <c r="O20" s="633"/>
      <c r="P20" s="633"/>
      <c r="Q20" s="634"/>
      <c r="R20" s="635">
        <v>389</v>
      </c>
      <c r="S20" s="636"/>
      <c r="T20" s="636"/>
      <c r="U20" s="636"/>
      <c r="V20" s="636"/>
      <c r="W20" s="636"/>
      <c r="X20" s="636"/>
      <c r="Y20" s="637"/>
      <c r="Z20" s="661">
        <v>0</v>
      </c>
      <c r="AA20" s="661"/>
      <c r="AB20" s="661"/>
      <c r="AC20" s="661"/>
      <c r="AD20" s="662">
        <v>389</v>
      </c>
      <c r="AE20" s="662"/>
      <c r="AF20" s="662"/>
      <c r="AG20" s="662"/>
      <c r="AH20" s="662"/>
      <c r="AI20" s="662"/>
      <c r="AJ20" s="662"/>
      <c r="AK20" s="662"/>
      <c r="AL20" s="638">
        <v>0</v>
      </c>
      <c r="AM20" s="639"/>
      <c r="AN20" s="639"/>
      <c r="AO20" s="663"/>
      <c r="AP20" s="632" t="s">
        <v>275</v>
      </c>
      <c r="AQ20" s="633"/>
      <c r="AR20" s="633"/>
      <c r="AS20" s="633"/>
      <c r="AT20" s="633"/>
      <c r="AU20" s="633"/>
      <c r="AV20" s="633"/>
      <c r="AW20" s="633"/>
      <c r="AX20" s="633"/>
      <c r="AY20" s="633"/>
      <c r="AZ20" s="633"/>
      <c r="BA20" s="633"/>
      <c r="BB20" s="633"/>
      <c r="BC20" s="633"/>
      <c r="BD20" s="633"/>
      <c r="BE20" s="633"/>
      <c r="BF20" s="634"/>
      <c r="BG20" s="635" t="s">
        <v>128</v>
      </c>
      <c r="BH20" s="636"/>
      <c r="BI20" s="636"/>
      <c r="BJ20" s="636"/>
      <c r="BK20" s="636"/>
      <c r="BL20" s="636"/>
      <c r="BM20" s="636"/>
      <c r="BN20" s="637"/>
      <c r="BO20" s="661" t="s">
        <v>128</v>
      </c>
      <c r="BP20" s="661"/>
      <c r="BQ20" s="661"/>
      <c r="BR20" s="661"/>
      <c r="BS20" s="662" t="s">
        <v>128</v>
      </c>
      <c r="BT20" s="662"/>
      <c r="BU20" s="662"/>
      <c r="BV20" s="662"/>
      <c r="BW20" s="662"/>
      <c r="BX20" s="662"/>
      <c r="BY20" s="662"/>
      <c r="BZ20" s="662"/>
      <c r="CA20" s="662"/>
      <c r="CB20" s="707"/>
      <c r="CD20" s="632" t="s">
        <v>276</v>
      </c>
      <c r="CE20" s="633"/>
      <c r="CF20" s="633"/>
      <c r="CG20" s="633"/>
      <c r="CH20" s="633"/>
      <c r="CI20" s="633"/>
      <c r="CJ20" s="633"/>
      <c r="CK20" s="633"/>
      <c r="CL20" s="633"/>
      <c r="CM20" s="633"/>
      <c r="CN20" s="633"/>
      <c r="CO20" s="633"/>
      <c r="CP20" s="633"/>
      <c r="CQ20" s="634"/>
      <c r="CR20" s="635">
        <v>2909036</v>
      </c>
      <c r="CS20" s="636"/>
      <c r="CT20" s="636"/>
      <c r="CU20" s="636"/>
      <c r="CV20" s="636"/>
      <c r="CW20" s="636"/>
      <c r="CX20" s="636"/>
      <c r="CY20" s="637"/>
      <c r="CZ20" s="661">
        <v>100</v>
      </c>
      <c r="DA20" s="661"/>
      <c r="DB20" s="661"/>
      <c r="DC20" s="661"/>
      <c r="DD20" s="641">
        <v>575043</v>
      </c>
      <c r="DE20" s="636"/>
      <c r="DF20" s="636"/>
      <c r="DG20" s="636"/>
      <c r="DH20" s="636"/>
      <c r="DI20" s="636"/>
      <c r="DJ20" s="636"/>
      <c r="DK20" s="636"/>
      <c r="DL20" s="636"/>
      <c r="DM20" s="636"/>
      <c r="DN20" s="636"/>
      <c r="DO20" s="636"/>
      <c r="DP20" s="637"/>
      <c r="DQ20" s="641">
        <v>1797208</v>
      </c>
      <c r="DR20" s="636"/>
      <c r="DS20" s="636"/>
      <c r="DT20" s="636"/>
      <c r="DU20" s="636"/>
      <c r="DV20" s="636"/>
      <c r="DW20" s="636"/>
      <c r="DX20" s="636"/>
      <c r="DY20" s="636"/>
      <c r="DZ20" s="636"/>
      <c r="EA20" s="636"/>
      <c r="EB20" s="636"/>
      <c r="EC20" s="673"/>
    </row>
    <row r="21" spans="2:133" ht="11.25" customHeight="1" x14ac:dyDescent="0.15">
      <c r="B21" s="632" t="s">
        <v>277</v>
      </c>
      <c r="C21" s="633"/>
      <c r="D21" s="633"/>
      <c r="E21" s="633"/>
      <c r="F21" s="633"/>
      <c r="G21" s="633"/>
      <c r="H21" s="633"/>
      <c r="I21" s="633"/>
      <c r="J21" s="633"/>
      <c r="K21" s="633"/>
      <c r="L21" s="633"/>
      <c r="M21" s="633"/>
      <c r="N21" s="633"/>
      <c r="O21" s="633"/>
      <c r="P21" s="633"/>
      <c r="Q21" s="634"/>
      <c r="R21" s="635">
        <v>41</v>
      </c>
      <c r="S21" s="636"/>
      <c r="T21" s="636"/>
      <c r="U21" s="636"/>
      <c r="V21" s="636"/>
      <c r="W21" s="636"/>
      <c r="X21" s="636"/>
      <c r="Y21" s="637"/>
      <c r="Z21" s="661">
        <v>0</v>
      </c>
      <c r="AA21" s="661"/>
      <c r="AB21" s="661"/>
      <c r="AC21" s="661"/>
      <c r="AD21" s="662">
        <v>41</v>
      </c>
      <c r="AE21" s="662"/>
      <c r="AF21" s="662"/>
      <c r="AG21" s="662"/>
      <c r="AH21" s="662"/>
      <c r="AI21" s="662"/>
      <c r="AJ21" s="662"/>
      <c r="AK21" s="662"/>
      <c r="AL21" s="638">
        <v>0</v>
      </c>
      <c r="AM21" s="639"/>
      <c r="AN21" s="639"/>
      <c r="AO21" s="663"/>
      <c r="AP21" s="632" t="s">
        <v>278</v>
      </c>
      <c r="AQ21" s="708"/>
      <c r="AR21" s="708"/>
      <c r="AS21" s="708"/>
      <c r="AT21" s="708"/>
      <c r="AU21" s="708"/>
      <c r="AV21" s="708"/>
      <c r="AW21" s="708"/>
      <c r="AX21" s="708"/>
      <c r="AY21" s="708"/>
      <c r="AZ21" s="708"/>
      <c r="BA21" s="708"/>
      <c r="BB21" s="708"/>
      <c r="BC21" s="708"/>
      <c r="BD21" s="708"/>
      <c r="BE21" s="708"/>
      <c r="BF21" s="709"/>
      <c r="BG21" s="635" t="s">
        <v>128</v>
      </c>
      <c r="BH21" s="636"/>
      <c r="BI21" s="636"/>
      <c r="BJ21" s="636"/>
      <c r="BK21" s="636"/>
      <c r="BL21" s="636"/>
      <c r="BM21" s="636"/>
      <c r="BN21" s="637"/>
      <c r="BO21" s="661" t="s">
        <v>128</v>
      </c>
      <c r="BP21" s="661"/>
      <c r="BQ21" s="661"/>
      <c r="BR21" s="661"/>
      <c r="BS21" s="662" t="s">
        <v>128</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279</v>
      </c>
      <c r="C22" s="693"/>
      <c r="D22" s="693"/>
      <c r="E22" s="693"/>
      <c r="F22" s="693"/>
      <c r="G22" s="693"/>
      <c r="H22" s="693"/>
      <c r="I22" s="693"/>
      <c r="J22" s="693"/>
      <c r="K22" s="693"/>
      <c r="L22" s="693"/>
      <c r="M22" s="693"/>
      <c r="N22" s="693"/>
      <c r="O22" s="693"/>
      <c r="P22" s="693"/>
      <c r="Q22" s="694"/>
      <c r="R22" s="635" t="s">
        <v>128</v>
      </c>
      <c r="S22" s="636"/>
      <c r="T22" s="636"/>
      <c r="U22" s="636"/>
      <c r="V22" s="636"/>
      <c r="W22" s="636"/>
      <c r="X22" s="636"/>
      <c r="Y22" s="637"/>
      <c r="Z22" s="661" t="s">
        <v>128</v>
      </c>
      <c r="AA22" s="661"/>
      <c r="AB22" s="661"/>
      <c r="AC22" s="661"/>
      <c r="AD22" s="662">
        <v>0</v>
      </c>
      <c r="AE22" s="662"/>
      <c r="AF22" s="662"/>
      <c r="AG22" s="662"/>
      <c r="AH22" s="662"/>
      <c r="AI22" s="662"/>
      <c r="AJ22" s="662"/>
      <c r="AK22" s="662"/>
      <c r="AL22" s="638">
        <v>0</v>
      </c>
      <c r="AM22" s="639"/>
      <c r="AN22" s="639"/>
      <c r="AO22" s="663"/>
      <c r="AP22" s="632" t="s">
        <v>280</v>
      </c>
      <c r="AQ22" s="708"/>
      <c r="AR22" s="708"/>
      <c r="AS22" s="708"/>
      <c r="AT22" s="708"/>
      <c r="AU22" s="708"/>
      <c r="AV22" s="708"/>
      <c r="AW22" s="708"/>
      <c r="AX22" s="708"/>
      <c r="AY22" s="708"/>
      <c r="AZ22" s="708"/>
      <c r="BA22" s="708"/>
      <c r="BB22" s="708"/>
      <c r="BC22" s="708"/>
      <c r="BD22" s="708"/>
      <c r="BE22" s="708"/>
      <c r="BF22" s="709"/>
      <c r="BG22" s="635" t="s">
        <v>128</v>
      </c>
      <c r="BH22" s="636"/>
      <c r="BI22" s="636"/>
      <c r="BJ22" s="636"/>
      <c r="BK22" s="636"/>
      <c r="BL22" s="636"/>
      <c r="BM22" s="636"/>
      <c r="BN22" s="637"/>
      <c r="BO22" s="661" t="s">
        <v>128</v>
      </c>
      <c r="BP22" s="661"/>
      <c r="BQ22" s="661"/>
      <c r="BR22" s="661"/>
      <c r="BS22" s="662" t="s">
        <v>128</v>
      </c>
      <c r="BT22" s="662"/>
      <c r="BU22" s="662"/>
      <c r="BV22" s="662"/>
      <c r="BW22" s="662"/>
      <c r="BX22" s="662"/>
      <c r="BY22" s="662"/>
      <c r="BZ22" s="662"/>
      <c r="CA22" s="662"/>
      <c r="CB22" s="707"/>
      <c r="CD22" s="688" t="s">
        <v>281</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282</v>
      </c>
      <c r="C23" s="633"/>
      <c r="D23" s="633"/>
      <c r="E23" s="633"/>
      <c r="F23" s="633"/>
      <c r="G23" s="633"/>
      <c r="H23" s="633"/>
      <c r="I23" s="633"/>
      <c r="J23" s="633"/>
      <c r="K23" s="633"/>
      <c r="L23" s="633"/>
      <c r="M23" s="633"/>
      <c r="N23" s="633"/>
      <c r="O23" s="633"/>
      <c r="P23" s="633"/>
      <c r="Q23" s="634"/>
      <c r="R23" s="635">
        <v>1389174</v>
      </c>
      <c r="S23" s="636"/>
      <c r="T23" s="636"/>
      <c r="U23" s="636"/>
      <c r="V23" s="636"/>
      <c r="W23" s="636"/>
      <c r="X23" s="636"/>
      <c r="Y23" s="637"/>
      <c r="Z23" s="661">
        <v>42.7</v>
      </c>
      <c r="AA23" s="661"/>
      <c r="AB23" s="661"/>
      <c r="AC23" s="661"/>
      <c r="AD23" s="662">
        <v>1139629</v>
      </c>
      <c r="AE23" s="662"/>
      <c r="AF23" s="662"/>
      <c r="AG23" s="662"/>
      <c r="AH23" s="662"/>
      <c r="AI23" s="662"/>
      <c r="AJ23" s="662"/>
      <c r="AK23" s="662"/>
      <c r="AL23" s="638">
        <v>89.1</v>
      </c>
      <c r="AM23" s="639"/>
      <c r="AN23" s="639"/>
      <c r="AO23" s="663"/>
      <c r="AP23" s="632" t="s">
        <v>283</v>
      </c>
      <c r="AQ23" s="708"/>
      <c r="AR23" s="708"/>
      <c r="AS23" s="708"/>
      <c r="AT23" s="708"/>
      <c r="AU23" s="708"/>
      <c r="AV23" s="708"/>
      <c r="AW23" s="708"/>
      <c r="AX23" s="708"/>
      <c r="AY23" s="708"/>
      <c r="AZ23" s="708"/>
      <c r="BA23" s="708"/>
      <c r="BB23" s="708"/>
      <c r="BC23" s="708"/>
      <c r="BD23" s="708"/>
      <c r="BE23" s="708"/>
      <c r="BF23" s="709"/>
      <c r="BG23" s="635" t="s">
        <v>128</v>
      </c>
      <c r="BH23" s="636"/>
      <c r="BI23" s="636"/>
      <c r="BJ23" s="636"/>
      <c r="BK23" s="636"/>
      <c r="BL23" s="636"/>
      <c r="BM23" s="636"/>
      <c r="BN23" s="637"/>
      <c r="BO23" s="661" t="s">
        <v>128</v>
      </c>
      <c r="BP23" s="661"/>
      <c r="BQ23" s="661"/>
      <c r="BR23" s="661"/>
      <c r="BS23" s="662" t="s">
        <v>128</v>
      </c>
      <c r="BT23" s="662"/>
      <c r="BU23" s="662"/>
      <c r="BV23" s="662"/>
      <c r="BW23" s="662"/>
      <c r="BX23" s="662"/>
      <c r="BY23" s="662"/>
      <c r="BZ23" s="662"/>
      <c r="CA23" s="662"/>
      <c r="CB23" s="707"/>
      <c r="CD23" s="688" t="s">
        <v>223</v>
      </c>
      <c r="CE23" s="689"/>
      <c r="CF23" s="689"/>
      <c r="CG23" s="689"/>
      <c r="CH23" s="689"/>
      <c r="CI23" s="689"/>
      <c r="CJ23" s="689"/>
      <c r="CK23" s="689"/>
      <c r="CL23" s="689"/>
      <c r="CM23" s="689"/>
      <c r="CN23" s="689"/>
      <c r="CO23" s="689"/>
      <c r="CP23" s="689"/>
      <c r="CQ23" s="690"/>
      <c r="CR23" s="688" t="s">
        <v>284</v>
      </c>
      <c r="CS23" s="689"/>
      <c r="CT23" s="689"/>
      <c r="CU23" s="689"/>
      <c r="CV23" s="689"/>
      <c r="CW23" s="689"/>
      <c r="CX23" s="689"/>
      <c r="CY23" s="690"/>
      <c r="CZ23" s="688" t="s">
        <v>285</v>
      </c>
      <c r="DA23" s="689"/>
      <c r="DB23" s="689"/>
      <c r="DC23" s="690"/>
      <c r="DD23" s="688" t="s">
        <v>286</v>
      </c>
      <c r="DE23" s="689"/>
      <c r="DF23" s="689"/>
      <c r="DG23" s="689"/>
      <c r="DH23" s="689"/>
      <c r="DI23" s="689"/>
      <c r="DJ23" s="689"/>
      <c r="DK23" s="690"/>
      <c r="DL23" s="720" t="s">
        <v>287</v>
      </c>
      <c r="DM23" s="721"/>
      <c r="DN23" s="721"/>
      <c r="DO23" s="721"/>
      <c r="DP23" s="721"/>
      <c r="DQ23" s="721"/>
      <c r="DR23" s="721"/>
      <c r="DS23" s="721"/>
      <c r="DT23" s="721"/>
      <c r="DU23" s="721"/>
      <c r="DV23" s="722"/>
      <c r="DW23" s="688" t="s">
        <v>288</v>
      </c>
      <c r="DX23" s="689"/>
      <c r="DY23" s="689"/>
      <c r="DZ23" s="689"/>
      <c r="EA23" s="689"/>
      <c r="EB23" s="689"/>
      <c r="EC23" s="690"/>
    </row>
    <row r="24" spans="2:133" ht="11.25" customHeight="1" x14ac:dyDescent="0.15">
      <c r="B24" s="632" t="s">
        <v>289</v>
      </c>
      <c r="C24" s="633"/>
      <c r="D24" s="633"/>
      <c r="E24" s="633"/>
      <c r="F24" s="633"/>
      <c r="G24" s="633"/>
      <c r="H24" s="633"/>
      <c r="I24" s="633"/>
      <c r="J24" s="633"/>
      <c r="K24" s="633"/>
      <c r="L24" s="633"/>
      <c r="M24" s="633"/>
      <c r="N24" s="633"/>
      <c r="O24" s="633"/>
      <c r="P24" s="633"/>
      <c r="Q24" s="634"/>
      <c r="R24" s="635">
        <v>1139629</v>
      </c>
      <c r="S24" s="636"/>
      <c r="T24" s="636"/>
      <c r="U24" s="636"/>
      <c r="V24" s="636"/>
      <c r="W24" s="636"/>
      <c r="X24" s="636"/>
      <c r="Y24" s="637"/>
      <c r="Z24" s="661">
        <v>35</v>
      </c>
      <c r="AA24" s="661"/>
      <c r="AB24" s="661"/>
      <c r="AC24" s="661"/>
      <c r="AD24" s="662">
        <v>1139629</v>
      </c>
      <c r="AE24" s="662"/>
      <c r="AF24" s="662"/>
      <c r="AG24" s="662"/>
      <c r="AH24" s="662"/>
      <c r="AI24" s="662"/>
      <c r="AJ24" s="662"/>
      <c r="AK24" s="662"/>
      <c r="AL24" s="638">
        <v>89.1</v>
      </c>
      <c r="AM24" s="639"/>
      <c r="AN24" s="639"/>
      <c r="AO24" s="663"/>
      <c r="AP24" s="632" t="s">
        <v>290</v>
      </c>
      <c r="AQ24" s="708"/>
      <c r="AR24" s="708"/>
      <c r="AS24" s="708"/>
      <c r="AT24" s="708"/>
      <c r="AU24" s="708"/>
      <c r="AV24" s="708"/>
      <c r="AW24" s="708"/>
      <c r="AX24" s="708"/>
      <c r="AY24" s="708"/>
      <c r="AZ24" s="708"/>
      <c r="BA24" s="708"/>
      <c r="BB24" s="708"/>
      <c r="BC24" s="708"/>
      <c r="BD24" s="708"/>
      <c r="BE24" s="708"/>
      <c r="BF24" s="709"/>
      <c r="BG24" s="635" t="s">
        <v>128</v>
      </c>
      <c r="BH24" s="636"/>
      <c r="BI24" s="636"/>
      <c r="BJ24" s="636"/>
      <c r="BK24" s="636"/>
      <c r="BL24" s="636"/>
      <c r="BM24" s="636"/>
      <c r="BN24" s="637"/>
      <c r="BO24" s="661" t="s">
        <v>128</v>
      </c>
      <c r="BP24" s="661"/>
      <c r="BQ24" s="661"/>
      <c r="BR24" s="661"/>
      <c r="BS24" s="662" t="s">
        <v>128</v>
      </c>
      <c r="BT24" s="662"/>
      <c r="BU24" s="662"/>
      <c r="BV24" s="662"/>
      <c r="BW24" s="662"/>
      <c r="BX24" s="662"/>
      <c r="BY24" s="662"/>
      <c r="BZ24" s="662"/>
      <c r="CA24" s="662"/>
      <c r="CB24" s="707"/>
      <c r="CD24" s="685" t="s">
        <v>291</v>
      </c>
      <c r="CE24" s="686"/>
      <c r="CF24" s="686"/>
      <c r="CG24" s="686"/>
      <c r="CH24" s="686"/>
      <c r="CI24" s="686"/>
      <c r="CJ24" s="686"/>
      <c r="CK24" s="686"/>
      <c r="CL24" s="686"/>
      <c r="CM24" s="686"/>
      <c r="CN24" s="686"/>
      <c r="CO24" s="686"/>
      <c r="CP24" s="686"/>
      <c r="CQ24" s="687"/>
      <c r="CR24" s="682">
        <v>877138</v>
      </c>
      <c r="CS24" s="683"/>
      <c r="CT24" s="683"/>
      <c r="CU24" s="683"/>
      <c r="CV24" s="683"/>
      <c r="CW24" s="683"/>
      <c r="CX24" s="683"/>
      <c r="CY24" s="711"/>
      <c r="CZ24" s="712">
        <v>30.2</v>
      </c>
      <c r="DA24" s="698"/>
      <c r="DB24" s="698"/>
      <c r="DC24" s="714"/>
      <c r="DD24" s="710">
        <v>739611</v>
      </c>
      <c r="DE24" s="683"/>
      <c r="DF24" s="683"/>
      <c r="DG24" s="683"/>
      <c r="DH24" s="683"/>
      <c r="DI24" s="683"/>
      <c r="DJ24" s="683"/>
      <c r="DK24" s="711"/>
      <c r="DL24" s="710">
        <v>685262</v>
      </c>
      <c r="DM24" s="683"/>
      <c r="DN24" s="683"/>
      <c r="DO24" s="683"/>
      <c r="DP24" s="683"/>
      <c r="DQ24" s="683"/>
      <c r="DR24" s="683"/>
      <c r="DS24" s="683"/>
      <c r="DT24" s="683"/>
      <c r="DU24" s="683"/>
      <c r="DV24" s="711"/>
      <c r="DW24" s="712">
        <v>52.1</v>
      </c>
      <c r="DX24" s="698"/>
      <c r="DY24" s="698"/>
      <c r="DZ24" s="698"/>
      <c r="EA24" s="698"/>
      <c r="EB24" s="698"/>
      <c r="EC24" s="713"/>
    </row>
    <row r="25" spans="2:133" ht="11.25" customHeight="1" x14ac:dyDescent="0.15">
      <c r="B25" s="632" t="s">
        <v>292</v>
      </c>
      <c r="C25" s="633"/>
      <c r="D25" s="633"/>
      <c r="E25" s="633"/>
      <c r="F25" s="633"/>
      <c r="G25" s="633"/>
      <c r="H25" s="633"/>
      <c r="I25" s="633"/>
      <c r="J25" s="633"/>
      <c r="K25" s="633"/>
      <c r="L25" s="633"/>
      <c r="M25" s="633"/>
      <c r="N25" s="633"/>
      <c r="O25" s="633"/>
      <c r="P25" s="633"/>
      <c r="Q25" s="634"/>
      <c r="R25" s="635">
        <v>249545</v>
      </c>
      <c r="S25" s="636"/>
      <c r="T25" s="636"/>
      <c r="U25" s="636"/>
      <c r="V25" s="636"/>
      <c r="W25" s="636"/>
      <c r="X25" s="636"/>
      <c r="Y25" s="637"/>
      <c r="Z25" s="661">
        <v>7.7</v>
      </c>
      <c r="AA25" s="661"/>
      <c r="AB25" s="661"/>
      <c r="AC25" s="661"/>
      <c r="AD25" s="662" t="s">
        <v>128</v>
      </c>
      <c r="AE25" s="662"/>
      <c r="AF25" s="662"/>
      <c r="AG25" s="662"/>
      <c r="AH25" s="662"/>
      <c r="AI25" s="662"/>
      <c r="AJ25" s="662"/>
      <c r="AK25" s="662"/>
      <c r="AL25" s="638" t="s">
        <v>128</v>
      </c>
      <c r="AM25" s="639"/>
      <c r="AN25" s="639"/>
      <c r="AO25" s="663"/>
      <c r="AP25" s="632" t="s">
        <v>293</v>
      </c>
      <c r="AQ25" s="708"/>
      <c r="AR25" s="708"/>
      <c r="AS25" s="708"/>
      <c r="AT25" s="708"/>
      <c r="AU25" s="708"/>
      <c r="AV25" s="708"/>
      <c r="AW25" s="708"/>
      <c r="AX25" s="708"/>
      <c r="AY25" s="708"/>
      <c r="AZ25" s="708"/>
      <c r="BA25" s="708"/>
      <c r="BB25" s="708"/>
      <c r="BC25" s="708"/>
      <c r="BD25" s="708"/>
      <c r="BE25" s="708"/>
      <c r="BF25" s="709"/>
      <c r="BG25" s="635">
        <v>2299</v>
      </c>
      <c r="BH25" s="636"/>
      <c r="BI25" s="636"/>
      <c r="BJ25" s="636"/>
      <c r="BK25" s="636"/>
      <c r="BL25" s="636"/>
      <c r="BM25" s="636"/>
      <c r="BN25" s="637"/>
      <c r="BO25" s="661">
        <v>2.6</v>
      </c>
      <c r="BP25" s="661"/>
      <c r="BQ25" s="661"/>
      <c r="BR25" s="661"/>
      <c r="BS25" s="662" t="s">
        <v>128</v>
      </c>
      <c r="BT25" s="662"/>
      <c r="BU25" s="662"/>
      <c r="BV25" s="662"/>
      <c r="BW25" s="662"/>
      <c r="BX25" s="662"/>
      <c r="BY25" s="662"/>
      <c r="BZ25" s="662"/>
      <c r="CA25" s="662"/>
      <c r="CB25" s="707"/>
      <c r="CD25" s="632" t="s">
        <v>294</v>
      </c>
      <c r="CE25" s="633"/>
      <c r="CF25" s="633"/>
      <c r="CG25" s="633"/>
      <c r="CH25" s="633"/>
      <c r="CI25" s="633"/>
      <c r="CJ25" s="633"/>
      <c r="CK25" s="633"/>
      <c r="CL25" s="633"/>
      <c r="CM25" s="633"/>
      <c r="CN25" s="633"/>
      <c r="CO25" s="633"/>
      <c r="CP25" s="633"/>
      <c r="CQ25" s="634"/>
      <c r="CR25" s="635">
        <v>500459</v>
      </c>
      <c r="CS25" s="645"/>
      <c r="CT25" s="645"/>
      <c r="CU25" s="645"/>
      <c r="CV25" s="645"/>
      <c r="CW25" s="645"/>
      <c r="CX25" s="645"/>
      <c r="CY25" s="646"/>
      <c r="CZ25" s="638">
        <v>17.2</v>
      </c>
      <c r="DA25" s="647"/>
      <c r="DB25" s="647"/>
      <c r="DC25" s="648"/>
      <c r="DD25" s="641">
        <v>484378</v>
      </c>
      <c r="DE25" s="645"/>
      <c r="DF25" s="645"/>
      <c r="DG25" s="645"/>
      <c r="DH25" s="645"/>
      <c r="DI25" s="645"/>
      <c r="DJ25" s="645"/>
      <c r="DK25" s="646"/>
      <c r="DL25" s="641">
        <v>452442</v>
      </c>
      <c r="DM25" s="645"/>
      <c r="DN25" s="645"/>
      <c r="DO25" s="645"/>
      <c r="DP25" s="645"/>
      <c r="DQ25" s="645"/>
      <c r="DR25" s="645"/>
      <c r="DS25" s="645"/>
      <c r="DT25" s="645"/>
      <c r="DU25" s="645"/>
      <c r="DV25" s="646"/>
      <c r="DW25" s="638">
        <v>34.4</v>
      </c>
      <c r="DX25" s="647"/>
      <c r="DY25" s="647"/>
      <c r="DZ25" s="647"/>
      <c r="EA25" s="647"/>
      <c r="EB25" s="647"/>
      <c r="EC25" s="674"/>
    </row>
    <row r="26" spans="2:133" ht="11.25" customHeight="1" x14ac:dyDescent="0.15">
      <c r="B26" s="632" t="s">
        <v>295</v>
      </c>
      <c r="C26" s="633"/>
      <c r="D26" s="633"/>
      <c r="E26" s="633"/>
      <c r="F26" s="633"/>
      <c r="G26" s="633"/>
      <c r="H26" s="633"/>
      <c r="I26" s="633"/>
      <c r="J26" s="633"/>
      <c r="K26" s="633"/>
      <c r="L26" s="633"/>
      <c r="M26" s="633"/>
      <c r="N26" s="633"/>
      <c r="O26" s="633"/>
      <c r="P26" s="633"/>
      <c r="Q26" s="634"/>
      <c r="R26" s="635" t="s">
        <v>128</v>
      </c>
      <c r="S26" s="636"/>
      <c r="T26" s="636"/>
      <c r="U26" s="636"/>
      <c r="V26" s="636"/>
      <c r="W26" s="636"/>
      <c r="X26" s="636"/>
      <c r="Y26" s="637"/>
      <c r="Z26" s="661" t="s">
        <v>128</v>
      </c>
      <c r="AA26" s="661"/>
      <c r="AB26" s="661"/>
      <c r="AC26" s="661"/>
      <c r="AD26" s="662" t="s">
        <v>128</v>
      </c>
      <c r="AE26" s="662"/>
      <c r="AF26" s="662"/>
      <c r="AG26" s="662"/>
      <c r="AH26" s="662"/>
      <c r="AI26" s="662"/>
      <c r="AJ26" s="662"/>
      <c r="AK26" s="662"/>
      <c r="AL26" s="638" t="s">
        <v>128</v>
      </c>
      <c r="AM26" s="639"/>
      <c r="AN26" s="639"/>
      <c r="AO26" s="663"/>
      <c r="AP26" s="632" t="s">
        <v>296</v>
      </c>
      <c r="AQ26" s="708"/>
      <c r="AR26" s="708"/>
      <c r="AS26" s="708"/>
      <c r="AT26" s="708"/>
      <c r="AU26" s="708"/>
      <c r="AV26" s="708"/>
      <c r="AW26" s="708"/>
      <c r="AX26" s="708"/>
      <c r="AY26" s="708"/>
      <c r="AZ26" s="708"/>
      <c r="BA26" s="708"/>
      <c r="BB26" s="708"/>
      <c r="BC26" s="708"/>
      <c r="BD26" s="708"/>
      <c r="BE26" s="708"/>
      <c r="BF26" s="709"/>
      <c r="BG26" s="635" t="s">
        <v>128</v>
      </c>
      <c r="BH26" s="636"/>
      <c r="BI26" s="636"/>
      <c r="BJ26" s="636"/>
      <c r="BK26" s="636"/>
      <c r="BL26" s="636"/>
      <c r="BM26" s="636"/>
      <c r="BN26" s="637"/>
      <c r="BO26" s="661" t="s">
        <v>128</v>
      </c>
      <c r="BP26" s="661"/>
      <c r="BQ26" s="661"/>
      <c r="BR26" s="661"/>
      <c r="BS26" s="662" t="s">
        <v>128</v>
      </c>
      <c r="BT26" s="662"/>
      <c r="BU26" s="662"/>
      <c r="BV26" s="662"/>
      <c r="BW26" s="662"/>
      <c r="BX26" s="662"/>
      <c r="BY26" s="662"/>
      <c r="BZ26" s="662"/>
      <c r="CA26" s="662"/>
      <c r="CB26" s="707"/>
      <c r="CD26" s="632" t="s">
        <v>297</v>
      </c>
      <c r="CE26" s="633"/>
      <c r="CF26" s="633"/>
      <c r="CG26" s="633"/>
      <c r="CH26" s="633"/>
      <c r="CI26" s="633"/>
      <c r="CJ26" s="633"/>
      <c r="CK26" s="633"/>
      <c r="CL26" s="633"/>
      <c r="CM26" s="633"/>
      <c r="CN26" s="633"/>
      <c r="CO26" s="633"/>
      <c r="CP26" s="633"/>
      <c r="CQ26" s="634"/>
      <c r="CR26" s="635">
        <v>273321</v>
      </c>
      <c r="CS26" s="636"/>
      <c r="CT26" s="636"/>
      <c r="CU26" s="636"/>
      <c r="CV26" s="636"/>
      <c r="CW26" s="636"/>
      <c r="CX26" s="636"/>
      <c r="CY26" s="637"/>
      <c r="CZ26" s="638">
        <v>9.4</v>
      </c>
      <c r="DA26" s="647"/>
      <c r="DB26" s="647"/>
      <c r="DC26" s="648"/>
      <c r="DD26" s="641">
        <v>268585</v>
      </c>
      <c r="DE26" s="636"/>
      <c r="DF26" s="636"/>
      <c r="DG26" s="636"/>
      <c r="DH26" s="636"/>
      <c r="DI26" s="636"/>
      <c r="DJ26" s="636"/>
      <c r="DK26" s="637"/>
      <c r="DL26" s="641" t="s">
        <v>128</v>
      </c>
      <c r="DM26" s="636"/>
      <c r="DN26" s="636"/>
      <c r="DO26" s="636"/>
      <c r="DP26" s="636"/>
      <c r="DQ26" s="636"/>
      <c r="DR26" s="636"/>
      <c r="DS26" s="636"/>
      <c r="DT26" s="636"/>
      <c r="DU26" s="636"/>
      <c r="DV26" s="637"/>
      <c r="DW26" s="638" t="s">
        <v>128</v>
      </c>
      <c r="DX26" s="647"/>
      <c r="DY26" s="647"/>
      <c r="DZ26" s="647"/>
      <c r="EA26" s="647"/>
      <c r="EB26" s="647"/>
      <c r="EC26" s="674"/>
    </row>
    <row r="27" spans="2:133" ht="11.25" customHeight="1" x14ac:dyDescent="0.15">
      <c r="B27" s="632" t="s">
        <v>298</v>
      </c>
      <c r="C27" s="633"/>
      <c r="D27" s="633"/>
      <c r="E27" s="633"/>
      <c r="F27" s="633"/>
      <c r="G27" s="633"/>
      <c r="H27" s="633"/>
      <c r="I27" s="633"/>
      <c r="J27" s="633"/>
      <c r="K27" s="633"/>
      <c r="L27" s="633"/>
      <c r="M27" s="633"/>
      <c r="N27" s="633"/>
      <c r="O27" s="633"/>
      <c r="P27" s="633"/>
      <c r="Q27" s="634"/>
      <c r="R27" s="635">
        <v>1526822</v>
      </c>
      <c r="S27" s="636"/>
      <c r="T27" s="636"/>
      <c r="U27" s="636"/>
      <c r="V27" s="636"/>
      <c r="W27" s="636"/>
      <c r="X27" s="636"/>
      <c r="Y27" s="637"/>
      <c r="Z27" s="661">
        <v>47</v>
      </c>
      <c r="AA27" s="661"/>
      <c r="AB27" s="661"/>
      <c r="AC27" s="661"/>
      <c r="AD27" s="662">
        <v>1277277</v>
      </c>
      <c r="AE27" s="662"/>
      <c r="AF27" s="662"/>
      <c r="AG27" s="662"/>
      <c r="AH27" s="662"/>
      <c r="AI27" s="662"/>
      <c r="AJ27" s="662"/>
      <c r="AK27" s="662"/>
      <c r="AL27" s="638">
        <v>99.900001525878906</v>
      </c>
      <c r="AM27" s="639"/>
      <c r="AN27" s="639"/>
      <c r="AO27" s="663"/>
      <c r="AP27" s="632" t="s">
        <v>299</v>
      </c>
      <c r="AQ27" s="633"/>
      <c r="AR27" s="633"/>
      <c r="AS27" s="633"/>
      <c r="AT27" s="633"/>
      <c r="AU27" s="633"/>
      <c r="AV27" s="633"/>
      <c r="AW27" s="633"/>
      <c r="AX27" s="633"/>
      <c r="AY27" s="633"/>
      <c r="AZ27" s="633"/>
      <c r="BA27" s="633"/>
      <c r="BB27" s="633"/>
      <c r="BC27" s="633"/>
      <c r="BD27" s="633"/>
      <c r="BE27" s="633"/>
      <c r="BF27" s="634"/>
      <c r="BG27" s="635">
        <v>88329</v>
      </c>
      <c r="BH27" s="636"/>
      <c r="BI27" s="636"/>
      <c r="BJ27" s="636"/>
      <c r="BK27" s="636"/>
      <c r="BL27" s="636"/>
      <c r="BM27" s="636"/>
      <c r="BN27" s="637"/>
      <c r="BO27" s="661">
        <v>100</v>
      </c>
      <c r="BP27" s="661"/>
      <c r="BQ27" s="661"/>
      <c r="BR27" s="661"/>
      <c r="BS27" s="662" t="s">
        <v>128</v>
      </c>
      <c r="BT27" s="662"/>
      <c r="BU27" s="662"/>
      <c r="BV27" s="662"/>
      <c r="BW27" s="662"/>
      <c r="BX27" s="662"/>
      <c r="BY27" s="662"/>
      <c r="BZ27" s="662"/>
      <c r="CA27" s="662"/>
      <c r="CB27" s="707"/>
      <c r="CD27" s="632" t="s">
        <v>300</v>
      </c>
      <c r="CE27" s="633"/>
      <c r="CF27" s="633"/>
      <c r="CG27" s="633"/>
      <c r="CH27" s="633"/>
      <c r="CI27" s="633"/>
      <c r="CJ27" s="633"/>
      <c r="CK27" s="633"/>
      <c r="CL27" s="633"/>
      <c r="CM27" s="633"/>
      <c r="CN27" s="633"/>
      <c r="CO27" s="633"/>
      <c r="CP27" s="633"/>
      <c r="CQ27" s="634"/>
      <c r="CR27" s="635">
        <v>107112</v>
      </c>
      <c r="CS27" s="645"/>
      <c r="CT27" s="645"/>
      <c r="CU27" s="645"/>
      <c r="CV27" s="645"/>
      <c r="CW27" s="645"/>
      <c r="CX27" s="645"/>
      <c r="CY27" s="646"/>
      <c r="CZ27" s="638">
        <v>3.7</v>
      </c>
      <c r="DA27" s="647"/>
      <c r="DB27" s="647"/>
      <c r="DC27" s="648"/>
      <c r="DD27" s="641">
        <v>22413</v>
      </c>
      <c r="DE27" s="645"/>
      <c r="DF27" s="645"/>
      <c r="DG27" s="645"/>
      <c r="DH27" s="645"/>
      <c r="DI27" s="645"/>
      <c r="DJ27" s="645"/>
      <c r="DK27" s="646"/>
      <c r="DL27" s="641" t="s">
        <v>128</v>
      </c>
      <c r="DM27" s="645"/>
      <c r="DN27" s="645"/>
      <c r="DO27" s="645"/>
      <c r="DP27" s="645"/>
      <c r="DQ27" s="645"/>
      <c r="DR27" s="645"/>
      <c r="DS27" s="645"/>
      <c r="DT27" s="645"/>
      <c r="DU27" s="645"/>
      <c r="DV27" s="646"/>
      <c r="DW27" s="638" t="s">
        <v>128</v>
      </c>
      <c r="DX27" s="647"/>
      <c r="DY27" s="647"/>
      <c r="DZ27" s="647"/>
      <c r="EA27" s="647"/>
      <c r="EB27" s="647"/>
      <c r="EC27" s="674"/>
    </row>
    <row r="28" spans="2:133" ht="11.25" customHeight="1" x14ac:dyDescent="0.15">
      <c r="B28" s="632" t="s">
        <v>301</v>
      </c>
      <c r="C28" s="633"/>
      <c r="D28" s="633"/>
      <c r="E28" s="633"/>
      <c r="F28" s="633"/>
      <c r="G28" s="633"/>
      <c r="H28" s="633"/>
      <c r="I28" s="633"/>
      <c r="J28" s="633"/>
      <c r="K28" s="633"/>
      <c r="L28" s="633"/>
      <c r="M28" s="633"/>
      <c r="N28" s="633"/>
      <c r="O28" s="633"/>
      <c r="P28" s="633"/>
      <c r="Q28" s="634"/>
      <c r="R28" s="635" t="s">
        <v>128</v>
      </c>
      <c r="S28" s="636"/>
      <c r="T28" s="636"/>
      <c r="U28" s="636"/>
      <c r="V28" s="636"/>
      <c r="W28" s="636"/>
      <c r="X28" s="636"/>
      <c r="Y28" s="637"/>
      <c r="Z28" s="661" t="s">
        <v>128</v>
      </c>
      <c r="AA28" s="661"/>
      <c r="AB28" s="661"/>
      <c r="AC28" s="661"/>
      <c r="AD28" s="662" t="s">
        <v>128</v>
      </c>
      <c r="AE28" s="662"/>
      <c r="AF28" s="662"/>
      <c r="AG28" s="662"/>
      <c r="AH28" s="662"/>
      <c r="AI28" s="662"/>
      <c r="AJ28" s="662"/>
      <c r="AK28" s="662"/>
      <c r="AL28" s="638" t="s">
        <v>128</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3"/>
      <c r="CD28" s="632" t="s">
        <v>302</v>
      </c>
      <c r="CE28" s="633"/>
      <c r="CF28" s="633"/>
      <c r="CG28" s="633"/>
      <c r="CH28" s="633"/>
      <c r="CI28" s="633"/>
      <c r="CJ28" s="633"/>
      <c r="CK28" s="633"/>
      <c r="CL28" s="633"/>
      <c r="CM28" s="633"/>
      <c r="CN28" s="633"/>
      <c r="CO28" s="633"/>
      <c r="CP28" s="633"/>
      <c r="CQ28" s="634"/>
      <c r="CR28" s="635">
        <v>269567</v>
      </c>
      <c r="CS28" s="636"/>
      <c r="CT28" s="636"/>
      <c r="CU28" s="636"/>
      <c r="CV28" s="636"/>
      <c r="CW28" s="636"/>
      <c r="CX28" s="636"/>
      <c r="CY28" s="637"/>
      <c r="CZ28" s="638">
        <v>9.3000000000000007</v>
      </c>
      <c r="DA28" s="647"/>
      <c r="DB28" s="647"/>
      <c r="DC28" s="648"/>
      <c r="DD28" s="641">
        <v>232820</v>
      </c>
      <c r="DE28" s="636"/>
      <c r="DF28" s="636"/>
      <c r="DG28" s="636"/>
      <c r="DH28" s="636"/>
      <c r="DI28" s="636"/>
      <c r="DJ28" s="636"/>
      <c r="DK28" s="637"/>
      <c r="DL28" s="641">
        <v>232820</v>
      </c>
      <c r="DM28" s="636"/>
      <c r="DN28" s="636"/>
      <c r="DO28" s="636"/>
      <c r="DP28" s="636"/>
      <c r="DQ28" s="636"/>
      <c r="DR28" s="636"/>
      <c r="DS28" s="636"/>
      <c r="DT28" s="636"/>
      <c r="DU28" s="636"/>
      <c r="DV28" s="637"/>
      <c r="DW28" s="638">
        <v>17.7</v>
      </c>
      <c r="DX28" s="647"/>
      <c r="DY28" s="647"/>
      <c r="DZ28" s="647"/>
      <c r="EA28" s="647"/>
      <c r="EB28" s="647"/>
      <c r="EC28" s="674"/>
    </row>
    <row r="29" spans="2:133" ht="11.25" customHeight="1" x14ac:dyDescent="0.15">
      <c r="B29" s="632" t="s">
        <v>303</v>
      </c>
      <c r="C29" s="633"/>
      <c r="D29" s="633"/>
      <c r="E29" s="633"/>
      <c r="F29" s="633"/>
      <c r="G29" s="633"/>
      <c r="H29" s="633"/>
      <c r="I29" s="633"/>
      <c r="J29" s="633"/>
      <c r="K29" s="633"/>
      <c r="L29" s="633"/>
      <c r="M29" s="633"/>
      <c r="N29" s="633"/>
      <c r="O29" s="633"/>
      <c r="P29" s="633"/>
      <c r="Q29" s="634"/>
      <c r="R29" s="635">
        <v>18903</v>
      </c>
      <c r="S29" s="636"/>
      <c r="T29" s="636"/>
      <c r="U29" s="636"/>
      <c r="V29" s="636"/>
      <c r="W29" s="636"/>
      <c r="X29" s="636"/>
      <c r="Y29" s="637"/>
      <c r="Z29" s="661">
        <v>0.6</v>
      </c>
      <c r="AA29" s="661"/>
      <c r="AB29" s="661"/>
      <c r="AC29" s="661"/>
      <c r="AD29" s="662" t="s">
        <v>128</v>
      </c>
      <c r="AE29" s="662"/>
      <c r="AF29" s="662"/>
      <c r="AG29" s="662"/>
      <c r="AH29" s="662"/>
      <c r="AI29" s="662"/>
      <c r="AJ29" s="662"/>
      <c r="AK29" s="662"/>
      <c r="AL29" s="638" t="s">
        <v>128</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304</v>
      </c>
      <c r="CE29" s="656"/>
      <c r="CF29" s="632" t="s">
        <v>70</v>
      </c>
      <c r="CG29" s="633"/>
      <c r="CH29" s="633"/>
      <c r="CI29" s="633"/>
      <c r="CJ29" s="633"/>
      <c r="CK29" s="633"/>
      <c r="CL29" s="633"/>
      <c r="CM29" s="633"/>
      <c r="CN29" s="633"/>
      <c r="CO29" s="633"/>
      <c r="CP29" s="633"/>
      <c r="CQ29" s="634"/>
      <c r="CR29" s="635">
        <v>268334</v>
      </c>
      <c r="CS29" s="645"/>
      <c r="CT29" s="645"/>
      <c r="CU29" s="645"/>
      <c r="CV29" s="645"/>
      <c r="CW29" s="645"/>
      <c r="CX29" s="645"/>
      <c r="CY29" s="646"/>
      <c r="CZ29" s="638">
        <v>9.1999999999999993</v>
      </c>
      <c r="DA29" s="647"/>
      <c r="DB29" s="647"/>
      <c r="DC29" s="648"/>
      <c r="DD29" s="641">
        <v>231587</v>
      </c>
      <c r="DE29" s="645"/>
      <c r="DF29" s="645"/>
      <c r="DG29" s="645"/>
      <c r="DH29" s="645"/>
      <c r="DI29" s="645"/>
      <c r="DJ29" s="645"/>
      <c r="DK29" s="646"/>
      <c r="DL29" s="641">
        <v>231587</v>
      </c>
      <c r="DM29" s="645"/>
      <c r="DN29" s="645"/>
      <c r="DO29" s="645"/>
      <c r="DP29" s="645"/>
      <c r="DQ29" s="645"/>
      <c r="DR29" s="645"/>
      <c r="DS29" s="645"/>
      <c r="DT29" s="645"/>
      <c r="DU29" s="645"/>
      <c r="DV29" s="646"/>
      <c r="DW29" s="638">
        <v>17.600000000000001</v>
      </c>
      <c r="DX29" s="647"/>
      <c r="DY29" s="647"/>
      <c r="DZ29" s="647"/>
      <c r="EA29" s="647"/>
      <c r="EB29" s="647"/>
      <c r="EC29" s="674"/>
    </row>
    <row r="30" spans="2:133" ht="11.25" customHeight="1" x14ac:dyDescent="0.15">
      <c r="B30" s="632" t="s">
        <v>305</v>
      </c>
      <c r="C30" s="633"/>
      <c r="D30" s="633"/>
      <c r="E30" s="633"/>
      <c r="F30" s="633"/>
      <c r="G30" s="633"/>
      <c r="H30" s="633"/>
      <c r="I30" s="633"/>
      <c r="J30" s="633"/>
      <c r="K30" s="633"/>
      <c r="L30" s="633"/>
      <c r="M30" s="633"/>
      <c r="N30" s="633"/>
      <c r="O30" s="633"/>
      <c r="P30" s="633"/>
      <c r="Q30" s="634"/>
      <c r="R30" s="635">
        <v>46822</v>
      </c>
      <c r="S30" s="636"/>
      <c r="T30" s="636"/>
      <c r="U30" s="636"/>
      <c r="V30" s="636"/>
      <c r="W30" s="636"/>
      <c r="X30" s="636"/>
      <c r="Y30" s="637"/>
      <c r="Z30" s="661">
        <v>1.4</v>
      </c>
      <c r="AA30" s="661"/>
      <c r="AB30" s="661"/>
      <c r="AC30" s="661"/>
      <c r="AD30" s="662" t="s">
        <v>128</v>
      </c>
      <c r="AE30" s="662"/>
      <c r="AF30" s="662"/>
      <c r="AG30" s="662"/>
      <c r="AH30" s="662"/>
      <c r="AI30" s="662"/>
      <c r="AJ30" s="662"/>
      <c r="AK30" s="662"/>
      <c r="AL30" s="638" t="s">
        <v>128</v>
      </c>
      <c r="AM30" s="639"/>
      <c r="AN30" s="639"/>
      <c r="AO30" s="663"/>
      <c r="AP30" s="688" t="s">
        <v>223</v>
      </c>
      <c r="AQ30" s="689"/>
      <c r="AR30" s="689"/>
      <c r="AS30" s="689"/>
      <c r="AT30" s="689"/>
      <c r="AU30" s="689"/>
      <c r="AV30" s="689"/>
      <c r="AW30" s="689"/>
      <c r="AX30" s="689"/>
      <c r="AY30" s="689"/>
      <c r="AZ30" s="689"/>
      <c r="BA30" s="689"/>
      <c r="BB30" s="689"/>
      <c r="BC30" s="689"/>
      <c r="BD30" s="689"/>
      <c r="BE30" s="689"/>
      <c r="BF30" s="690"/>
      <c r="BG30" s="688" t="s">
        <v>306</v>
      </c>
      <c r="BH30" s="705"/>
      <c r="BI30" s="705"/>
      <c r="BJ30" s="705"/>
      <c r="BK30" s="705"/>
      <c r="BL30" s="705"/>
      <c r="BM30" s="705"/>
      <c r="BN30" s="705"/>
      <c r="BO30" s="705"/>
      <c r="BP30" s="705"/>
      <c r="BQ30" s="706"/>
      <c r="BR30" s="688" t="s">
        <v>307</v>
      </c>
      <c r="BS30" s="705"/>
      <c r="BT30" s="705"/>
      <c r="BU30" s="705"/>
      <c r="BV30" s="705"/>
      <c r="BW30" s="705"/>
      <c r="BX30" s="705"/>
      <c r="BY30" s="705"/>
      <c r="BZ30" s="705"/>
      <c r="CA30" s="705"/>
      <c r="CB30" s="706"/>
      <c r="CD30" s="657"/>
      <c r="CE30" s="658"/>
      <c r="CF30" s="632" t="s">
        <v>308</v>
      </c>
      <c r="CG30" s="633"/>
      <c r="CH30" s="633"/>
      <c r="CI30" s="633"/>
      <c r="CJ30" s="633"/>
      <c r="CK30" s="633"/>
      <c r="CL30" s="633"/>
      <c r="CM30" s="633"/>
      <c r="CN30" s="633"/>
      <c r="CO30" s="633"/>
      <c r="CP30" s="633"/>
      <c r="CQ30" s="634"/>
      <c r="CR30" s="635">
        <v>261023</v>
      </c>
      <c r="CS30" s="636"/>
      <c r="CT30" s="636"/>
      <c r="CU30" s="636"/>
      <c r="CV30" s="636"/>
      <c r="CW30" s="636"/>
      <c r="CX30" s="636"/>
      <c r="CY30" s="637"/>
      <c r="CZ30" s="638">
        <v>9</v>
      </c>
      <c r="DA30" s="647"/>
      <c r="DB30" s="647"/>
      <c r="DC30" s="648"/>
      <c r="DD30" s="641">
        <v>224276</v>
      </c>
      <c r="DE30" s="636"/>
      <c r="DF30" s="636"/>
      <c r="DG30" s="636"/>
      <c r="DH30" s="636"/>
      <c r="DI30" s="636"/>
      <c r="DJ30" s="636"/>
      <c r="DK30" s="637"/>
      <c r="DL30" s="641">
        <v>224276</v>
      </c>
      <c r="DM30" s="636"/>
      <c r="DN30" s="636"/>
      <c r="DO30" s="636"/>
      <c r="DP30" s="636"/>
      <c r="DQ30" s="636"/>
      <c r="DR30" s="636"/>
      <c r="DS30" s="636"/>
      <c r="DT30" s="636"/>
      <c r="DU30" s="636"/>
      <c r="DV30" s="637"/>
      <c r="DW30" s="638">
        <v>17.100000000000001</v>
      </c>
      <c r="DX30" s="647"/>
      <c r="DY30" s="647"/>
      <c r="DZ30" s="647"/>
      <c r="EA30" s="647"/>
      <c r="EB30" s="647"/>
      <c r="EC30" s="674"/>
    </row>
    <row r="31" spans="2:133" ht="11.25" customHeight="1" x14ac:dyDescent="0.15">
      <c r="B31" s="632" t="s">
        <v>309</v>
      </c>
      <c r="C31" s="633"/>
      <c r="D31" s="633"/>
      <c r="E31" s="633"/>
      <c r="F31" s="633"/>
      <c r="G31" s="633"/>
      <c r="H31" s="633"/>
      <c r="I31" s="633"/>
      <c r="J31" s="633"/>
      <c r="K31" s="633"/>
      <c r="L31" s="633"/>
      <c r="M31" s="633"/>
      <c r="N31" s="633"/>
      <c r="O31" s="633"/>
      <c r="P31" s="633"/>
      <c r="Q31" s="634"/>
      <c r="R31" s="635">
        <v>3173</v>
      </c>
      <c r="S31" s="636"/>
      <c r="T31" s="636"/>
      <c r="U31" s="636"/>
      <c r="V31" s="636"/>
      <c r="W31" s="636"/>
      <c r="X31" s="636"/>
      <c r="Y31" s="637"/>
      <c r="Z31" s="661">
        <v>0.1</v>
      </c>
      <c r="AA31" s="661"/>
      <c r="AB31" s="661"/>
      <c r="AC31" s="661"/>
      <c r="AD31" s="662" t="s">
        <v>128</v>
      </c>
      <c r="AE31" s="662"/>
      <c r="AF31" s="662"/>
      <c r="AG31" s="662"/>
      <c r="AH31" s="662"/>
      <c r="AI31" s="662"/>
      <c r="AJ31" s="662"/>
      <c r="AK31" s="662"/>
      <c r="AL31" s="638" t="s">
        <v>128</v>
      </c>
      <c r="AM31" s="639"/>
      <c r="AN31" s="639"/>
      <c r="AO31" s="663"/>
      <c r="AP31" s="700" t="s">
        <v>310</v>
      </c>
      <c r="AQ31" s="701"/>
      <c r="AR31" s="701"/>
      <c r="AS31" s="701"/>
      <c r="AT31" s="702" t="s">
        <v>311</v>
      </c>
      <c r="AU31" s="347"/>
      <c r="AV31" s="347"/>
      <c r="AW31" s="347"/>
      <c r="AX31" s="685" t="s">
        <v>190</v>
      </c>
      <c r="AY31" s="686"/>
      <c r="AZ31" s="686"/>
      <c r="BA31" s="686"/>
      <c r="BB31" s="686"/>
      <c r="BC31" s="686"/>
      <c r="BD31" s="686"/>
      <c r="BE31" s="686"/>
      <c r="BF31" s="687"/>
      <c r="BG31" s="696">
        <v>96.2</v>
      </c>
      <c r="BH31" s="697"/>
      <c r="BI31" s="697"/>
      <c r="BJ31" s="697"/>
      <c r="BK31" s="697"/>
      <c r="BL31" s="697"/>
      <c r="BM31" s="698">
        <v>84.4</v>
      </c>
      <c r="BN31" s="697"/>
      <c r="BO31" s="697"/>
      <c r="BP31" s="697"/>
      <c r="BQ31" s="699"/>
      <c r="BR31" s="696">
        <v>95.3</v>
      </c>
      <c r="BS31" s="697"/>
      <c r="BT31" s="697"/>
      <c r="BU31" s="697"/>
      <c r="BV31" s="697"/>
      <c r="BW31" s="697"/>
      <c r="BX31" s="698">
        <v>85.5</v>
      </c>
      <c r="BY31" s="697"/>
      <c r="BZ31" s="697"/>
      <c r="CA31" s="697"/>
      <c r="CB31" s="699"/>
      <c r="CD31" s="657"/>
      <c r="CE31" s="658"/>
      <c r="CF31" s="632" t="s">
        <v>312</v>
      </c>
      <c r="CG31" s="633"/>
      <c r="CH31" s="633"/>
      <c r="CI31" s="633"/>
      <c r="CJ31" s="633"/>
      <c r="CK31" s="633"/>
      <c r="CL31" s="633"/>
      <c r="CM31" s="633"/>
      <c r="CN31" s="633"/>
      <c r="CO31" s="633"/>
      <c r="CP31" s="633"/>
      <c r="CQ31" s="634"/>
      <c r="CR31" s="635">
        <v>7311</v>
      </c>
      <c r="CS31" s="645"/>
      <c r="CT31" s="645"/>
      <c r="CU31" s="645"/>
      <c r="CV31" s="645"/>
      <c r="CW31" s="645"/>
      <c r="CX31" s="645"/>
      <c r="CY31" s="646"/>
      <c r="CZ31" s="638">
        <v>0.3</v>
      </c>
      <c r="DA31" s="647"/>
      <c r="DB31" s="647"/>
      <c r="DC31" s="648"/>
      <c r="DD31" s="641">
        <v>7311</v>
      </c>
      <c r="DE31" s="645"/>
      <c r="DF31" s="645"/>
      <c r="DG31" s="645"/>
      <c r="DH31" s="645"/>
      <c r="DI31" s="645"/>
      <c r="DJ31" s="645"/>
      <c r="DK31" s="646"/>
      <c r="DL31" s="641">
        <v>7311</v>
      </c>
      <c r="DM31" s="645"/>
      <c r="DN31" s="645"/>
      <c r="DO31" s="645"/>
      <c r="DP31" s="645"/>
      <c r="DQ31" s="645"/>
      <c r="DR31" s="645"/>
      <c r="DS31" s="645"/>
      <c r="DT31" s="645"/>
      <c r="DU31" s="645"/>
      <c r="DV31" s="646"/>
      <c r="DW31" s="638">
        <v>0.6</v>
      </c>
      <c r="DX31" s="647"/>
      <c r="DY31" s="647"/>
      <c r="DZ31" s="647"/>
      <c r="EA31" s="647"/>
      <c r="EB31" s="647"/>
      <c r="EC31" s="674"/>
    </row>
    <row r="32" spans="2:133" ht="11.25" customHeight="1" x14ac:dyDescent="0.15">
      <c r="B32" s="632" t="s">
        <v>313</v>
      </c>
      <c r="C32" s="633"/>
      <c r="D32" s="633"/>
      <c r="E32" s="633"/>
      <c r="F32" s="633"/>
      <c r="G32" s="633"/>
      <c r="H32" s="633"/>
      <c r="I32" s="633"/>
      <c r="J32" s="633"/>
      <c r="K32" s="633"/>
      <c r="L32" s="633"/>
      <c r="M32" s="633"/>
      <c r="N32" s="633"/>
      <c r="O32" s="633"/>
      <c r="P32" s="633"/>
      <c r="Q32" s="634"/>
      <c r="R32" s="635">
        <v>327052</v>
      </c>
      <c r="S32" s="636"/>
      <c r="T32" s="636"/>
      <c r="U32" s="636"/>
      <c r="V32" s="636"/>
      <c r="W32" s="636"/>
      <c r="X32" s="636"/>
      <c r="Y32" s="637"/>
      <c r="Z32" s="661">
        <v>10.1</v>
      </c>
      <c r="AA32" s="661"/>
      <c r="AB32" s="661"/>
      <c r="AC32" s="661"/>
      <c r="AD32" s="662" t="s">
        <v>128</v>
      </c>
      <c r="AE32" s="662"/>
      <c r="AF32" s="662"/>
      <c r="AG32" s="662"/>
      <c r="AH32" s="662"/>
      <c r="AI32" s="662"/>
      <c r="AJ32" s="662"/>
      <c r="AK32" s="662"/>
      <c r="AL32" s="638" t="s">
        <v>128</v>
      </c>
      <c r="AM32" s="639"/>
      <c r="AN32" s="639"/>
      <c r="AO32" s="663"/>
      <c r="AP32" s="675"/>
      <c r="AQ32" s="676"/>
      <c r="AR32" s="676"/>
      <c r="AS32" s="676"/>
      <c r="AT32" s="703"/>
      <c r="AU32" s="205" t="s">
        <v>314</v>
      </c>
      <c r="AX32" s="632" t="s">
        <v>315</v>
      </c>
      <c r="AY32" s="633"/>
      <c r="AZ32" s="633"/>
      <c r="BA32" s="633"/>
      <c r="BB32" s="633"/>
      <c r="BC32" s="633"/>
      <c r="BD32" s="633"/>
      <c r="BE32" s="633"/>
      <c r="BF32" s="634"/>
      <c r="BG32" s="695">
        <v>97.8</v>
      </c>
      <c r="BH32" s="645"/>
      <c r="BI32" s="645"/>
      <c r="BJ32" s="645"/>
      <c r="BK32" s="645"/>
      <c r="BL32" s="645"/>
      <c r="BM32" s="639">
        <v>94.4</v>
      </c>
      <c r="BN32" s="645"/>
      <c r="BO32" s="645"/>
      <c r="BP32" s="645"/>
      <c r="BQ32" s="672"/>
      <c r="BR32" s="695">
        <v>95.2</v>
      </c>
      <c r="BS32" s="645"/>
      <c r="BT32" s="645"/>
      <c r="BU32" s="645"/>
      <c r="BV32" s="645"/>
      <c r="BW32" s="645"/>
      <c r="BX32" s="639">
        <v>92.9</v>
      </c>
      <c r="BY32" s="645"/>
      <c r="BZ32" s="645"/>
      <c r="CA32" s="645"/>
      <c r="CB32" s="672"/>
      <c r="CD32" s="659"/>
      <c r="CE32" s="660"/>
      <c r="CF32" s="632" t="s">
        <v>316</v>
      </c>
      <c r="CG32" s="633"/>
      <c r="CH32" s="633"/>
      <c r="CI32" s="633"/>
      <c r="CJ32" s="633"/>
      <c r="CK32" s="633"/>
      <c r="CL32" s="633"/>
      <c r="CM32" s="633"/>
      <c r="CN32" s="633"/>
      <c r="CO32" s="633"/>
      <c r="CP32" s="633"/>
      <c r="CQ32" s="634"/>
      <c r="CR32" s="635">
        <v>1233</v>
      </c>
      <c r="CS32" s="636"/>
      <c r="CT32" s="636"/>
      <c r="CU32" s="636"/>
      <c r="CV32" s="636"/>
      <c r="CW32" s="636"/>
      <c r="CX32" s="636"/>
      <c r="CY32" s="637"/>
      <c r="CZ32" s="638">
        <v>0</v>
      </c>
      <c r="DA32" s="647"/>
      <c r="DB32" s="647"/>
      <c r="DC32" s="648"/>
      <c r="DD32" s="641">
        <v>1233</v>
      </c>
      <c r="DE32" s="636"/>
      <c r="DF32" s="636"/>
      <c r="DG32" s="636"/>
      <c r="DH32" s="636"/>
      <c r="DI32" s="636"/>
      <c r="DJ32" s="636"/>
      <c r="DK32" s="637"/>
      <c r="DL32" s="641">
        <v>1233</v>
      </c>
      <c r="DM32" s="636"/>
      <c r="DN32" s="636"/>
      <c r="DO32" s="636"/>
      <c r="DP32" s="636"/>
      <c r="DQ32" s="636"/>
      <c r="DR32" s="636"/>
      <c r="DS32" s="636"/>
      <c r="DT32" s="636"/>
      <c r="DU32" s="636"/>
      <c r="DV32" s="637"/>
      <c r="DW32" s="638">
        <v>0.1</v>
      </c>
      <c r="DX32" s="647"/>
      <c r="DY32" s="647"/>
      <c r="DZ32" s="647"/>
      <c r="EA32" s="647"/>
      <c r="EB32" s="647"/>
      <c r="EC32" s="674"/>
    </row>
    <row r="33" spans="2:133" ht="11.25" customHeight="1" x14ac:dyDescent="0.15">
      <c r="B33" s="692" t="s">
        <v>317</v>
      </c>
      <c r="C33" s="693"/>
      <c r="D33" s="693"/>
      <c r="E33" s="693"/>
      <c r="F33" s="693"/>
      <c r="G33" s="693"/>
      <c r="H33" s="693"/>
      <c r="I33" s="693"/>
      <c r="J33" s="693"/>
      <c r="K33" s="693"/>
      <c r="L33" s="693"/>
      <c r="M33" s="693"/>
      <c r="N33" s="693"/>
      <c r="O33" s="693"/>
      <c r="P33" s="693"/>
      <c r="Q33" s="694"/>
      <c r="R33" s="635" t="s">
        <v>128</v>
      </c>
      <c r="S33" s="636"/>
      <c r="T33" s="636"/>
      <c r="U33" s="636"/>
      <c r="V33" s="636"/>
      <c r="W33" s="636"/>
      <c r="X33" s="636"/>
      <c r="Y33" s="637"/>
      <c r="Z33" s="661" t="s">
        <v>128</v>
      </c>
      <c r="AA33" s="661"/>
      <c r="AB33" s="661"/>
      <c r="AC33" s="661"/>
      <c r="AD33" s="662" t="s">
        <v>128</v>
      </c>
      <c r="AE33" s="662"/>
      <c r="AF33" s="662"/>
      <c r="AG33" s="662"/>
      <c r="AH33" s="662"/>
      <c r="AI33" s="662"/>
      <c r="AJ33" s="662"/>
      <c r="AK33" s="662"/>
      <c r="AL33" s="638" t="s">
        <v>128</v>
      </c>
      <c r="AM33" s="639"/>
      <c r="AN33" s="639"/>
      <c r="AO33" s="663"/>
      <c r="AP33" s="677"/>
      <c r="AQ33" s="678"/>
      <c r="AR33" s="678"/>
      <c r="AS33" s="678"/>
      <c r="AT33" s="704"/>
      <c r="AU33" s="343"/>
      <c r="AV33" s="343"/>
      <c r="AW33" s="343"/>
      <c r="AX33" s="612" t="s">
        <v>318</v>
      </c>
      <c r="AY33" s="613"/>
      <c r="AZ33" s="613"/>
      <c r="BA33" s="613"/>
      <c r="BB33" s="613"/>
      <c r="BC33" s="613"/>
      <c r="BD33" s="613"/>
      <c r="BE33" s="613"/>
      <c r="BF33" s="614"/>
      <c r="BG33" s="691">
        <v>92.6</v>
      </c>
      <c r="BH33" s="616"/>
      <c r="BI33" s="616"/>
      <c r="BJ33" s="616"/>
      <c r="BK33" s="616"/>
      <c r="BL33" s="616"/>
      <c r="BM33" s="653">
        <v>68.5</v>
      </c>
      <c r="BN33" s="616"/>
      <c r="BO33" s="616"/>
      <c r="BP33" s="616"/>
      <c r="BQ33" s="664"/>
      <c r="BR33" s="691">
        <v>94.7</v>
      </c>
      <c r="BS33" s="616"/>
      <c r="BT33" s="616"/>
      <c r="BU33" s="616"/>
      <c r="BV33" s="616"/>
      <c r="BW33" s="616"/>
      <c r="BX33" s="653">
        <v>73.599999999999994</v>
      </c>
      <c r="BY33" s="616"/>
      <c r="BZ33" s="616"/>
      <c r="CA33" s="616"/>
      <c r="CB33" s="664"/>
      <c r="CD33" s="632" t="s">
        <v>319</v>
      </c>
      <c r="CE33" s="633"/>
      <c r="CF33" s="633"/>
      <c r="CG33" s="633"/>
      <c r="CH33" s="633"/>
      <c r="CI33" s="633"/>
      <c r="CJ33" s="633"/>
      <c r="CK33" s="633"/>
      <c r="CL33" s="633"/>
      <c r="CM33" s="633"/>
      <c r="CN33" s="633"/>
      <c r="CO33" s="633"/>
      <c r="CP33" s="633"/>
      <c r="CQ33" s="634"/>
      <c r="CR33" s="635">
        <v>1388006</v>
      </c>
      <c r="CS33" s="645"/>
      <c r="CT33" s="645"/>
      <c r="CU33" s="645"/>
      <c r="CV33" s="645"/>
      <c r="CW33" s="645"/>
      <c r="CX33" s="645"/>
      <c r="CY33" s="646"/>
      <c r="CZ33" s="638">
        <v>47.7</v>
      </c>
      <c r="DA33" s="647"/>
      <c r="DB33" s="647"/>
      <c r="DC33" s="648"/>
      <c r="DD33" s="641">
        <v>898846</v>
      </c>
      <c r="DE33" s="645"/>
      <c r="DF33" s="645"/>
      <c r="DG33" s="645"/>
      <c r="DH33" s="645"/>
      <c r="DI33" s="645"/>
      <c r="DJ33" s="645"/>
      <c r="DK33" s="646"/>
      <c r="DL33" s="641">
        <v>330352</v>
      </c>
      <c r="DM33" s="645"/>
      <c r="DN33" s="645"/>
      <c r="DO33" s="645"/>
      <c r="DP33" s="645"/>
      <c r="DQ33" s="645"/>
      <c r="DR33" s="645"/>
      <c r="DS33" s="645"/>
      <c r="DT33" s="645"/>
      <c r="DU33" s="645"/>
      <c r="DV33" s="646"/>
      <c r="DW33" s="638">
        <v>25.1</v>
      </c>
      <c r="DX33" s="647"/>
      <c r="DY33" s="647"/>
      <c r="DZ33" s="647"/>
      <c r="EA33" s="647"/>
      <c r="EB33" s="647"/>
      <c r="EC33" s="674"/>
    </row>
    <row r="34" spans="2:133" ht="11.25" customHeight="1" x14ac:dyDescent="0.15">
      <c r="B34" s="632" t="s">
        <v>320</v>
      </c>
      <c r="C34" s="633"/>
      <c r="D34" s="633"/>
      <c r="E34" s="633"/>
      <c r="F34" s="633"/>
      <c r="G34" s="633"/>
      <c r="H34" s="633"/>
      <c r="I34" s="633"/>
      <c r="J34" s="633"/>
      <c r="K34" s="633"/>
      <c r="L34" s="633"/>
      <c r="M34" s="633"/>
      <c r="N34" s="633"/>
      <c r="O34" s="633"/>
      <c r="P34" s="633"/>
      <c r="Q34" s="634"/>
      <c r="R34" s="635">
        <v>415814</v>
      </c>
      <c r="S34" s="636"/>
      <c r="T34" s="636"/>
      <c r="U34" s="636"/>
      <c r="V34" s="636"/>
      <c r="W34" s="636"/>
      <c r="X34" s="636"/>
      <c r="Y34" s="637"/>
      <c r="Z34" s="661">
        <v>12.8</v>
      </c>
      <c r="AA34" s="661"/>
      <c r="AB34" s="661"/>
      <c r="AC34" s="661"/>
      <c r="AD34" s="662" t="s">
        <v>128</v>
      </c>
      <c r="AE34" s="662"/>
      <c r="AF34" s="662"/>
      <c r="AG34" s="662"/>
      <c r="AH34" s="662"/>
      <c r="AI34" s="662"/>
      <c r="AJ34" s="662"/>
      <c r="AK34" s="662"/>
      <c r="AL34" s="638" t="s">
        <v>128</v>
      </c>
      <c r="AM34" s="639"/>
      <c r="AN34" s="639"/>
      <c r="AO34" s="663"/>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2" t="s">
        <v>321</v>
      </c>
      <c r="CE34" s="633"/>
      <c r="CF34" s="633"/>
      <c r="CG34" s="633"/>
      <c r="CH34" s="633"/>
      <c r="CI34" s="633"/>
      <c r="CJ34" s="633"/>
      <c r="CK34" s="633"/>
      <c r="CL34" s="633"/>
      <c r="CM34" s="633"/>
      <c r="CN34" s="633"/>
      <c r="CO34" s="633"/>
      <c r="CP34" s="633"/>
      <c r="CQ34" s="634"/>
      <c r="CR34" s="635">
        <v>627551</v>
      </c>
      <c r="CS34" s="636"/>
      <c r="CT34" s="636"/>
      <c r="CU34" s="636"/>
      <c r="CV34" s="636"/>
      <c r="CW34" s="636"/>
      <c r="CX34" s="636"/>
      <c r="CY34" s="637"/>
      <c r="CZ34" s="638">
        <v>21.6</v>
      </c>
      <c r="DA34" s="647"/>
      <c r="DB34" s="647"/>
      <c r="DC34" s="648"/>
      <c r="DD34" s="641">
        <v>325218</v>
      </c>
      <c r="DE34" s="636"/>
      <c r="DF34" s="636"/>
      <c r="DG34" s="636"/>
      <c r="DH34" s="636"/>
      <c r="DI34" s="636"/>
      <c r="DJ34" s="636"/>
      <c r="DK34" s="637"/>
      <c r="DL34" s="641">
        <v>155358</v>
      </c>
      <c r="DM34" s="636"/>
      <c r="DN34" s="636"/>
      <c r="DO34" s="636"/>
      <c r="DP34" s="636"/>
      <c r="DQ34" s="636"/>
      <c r="DR34" s="636"/>
      <c r="DS34" s="636"/>
      <c r="DT34" s="636"/>
      <c r="DU34" s="636"/>
      <c r="DV34" s="637"/>
      <c r="DW34" s="638">
        <v>11.8</v>
      </c>
      <c r="DX34" s="647"/>
      <c r="DY34" s="647"/>
      <c r="DZ34" s="647"/>
      <c r="EA34" s="647"/>
      <c r="EB34" s="647"/>
      <c r="EC34" s="674"/>
    </row>
    <row r="35" spans="2:133" ht="11.25" customHeight="1" x14ac:dyDescent="0.15">
      <c r="B35" s="632" t="s">
        <v>322</v>
      </c>
      <c r="C35" s="633"/>
      <c r="D35" s="633"/>
      <c r="E35" s="633"/>
      <c r="F35" s="633"/>
      <c r="G35" s="633"/>
      <c r="H35" s="633"/>
      <c r="I35" s="633"/>
      <c r="J35" s="633"/>
      <c r="K35" s="633"/>
      <c r="L35" s="633"/>
      <c r="M35" s="633"/>
      <c r="N35" s="633"/>
      <c r="O35" s="633"/>
      <c r="P35" s="633"/>
      <c r="Q35" s="634"/>
      <c r="R35" s="635">
        <v>17432</v>
      </c>
      <c r="S35" s="636"/>
      <c r="T35" s="636"/>
      <c r="U35" s="636"/>
      <c r="V35" s="636"/>
      <c r="W35" s="636"/>
      <c r="X35" s="636"/>
      <c r="Y35" s="637"/>
      <c r="Z35" s="661">
        <v>0.5</v>
      </c>
      <c r="AA35" s="661"/>
      <c r="AB35" s="661"/>
      <c r="AC35" s="661"/>
      <c r="AD35" s="662">
        <v>1166</v>
      </c>
      <c r="AE35" s="662"/>
      <c r="AF35" s="662"/>
      <c r="AG35" s="662"/>
      <c r="AH35" s="662"/>
      <c r="AI35" s="662"/>
      <c r="AJ35" s="662"/>
      <c r="AK35" s="662"/>
      <c r="AL35" s="638">
        <v>0.1</v>
      </c>
      <c r="AM35" s="639"/>
      <c r="AN35" s="639"/>
      <c r="AO35" s="663"/>
      <c r="AP35" s="211"/>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325</v>
      </c>
      <c r="CE35" s="633"/>
      <c r="CF35" s="633"/>
      <c r="CG35" s="633"/>
      <c r="CH35" s="633"/>
      <c r="CI35" s="633"/>
      <c r="CJ35" s="633"/>
      <c r="CK35" s="633"/>
      <c r="CL35" s="633"/>
      <c r="CM35" s="633"/>
      <c r="CN35" s="633"/>
      <c r="CO35" s="633"/>
      <c r="CP35" s="633"/>
      <c r="CQ35" s="634"/>
      <c r="CR35" s="635">
        <v>46899</v>
      </c>
      <c r="CS35" s="645"/>
      <c r="CT35" s="645"/>
      <c r="CU35" s="645"/>
      <c r="CV35" s="645"/>
      <c r="CW35" s="645"/>
      <c r="CX35" s="645"/>
      <c r="CY35" s="646"/>
      <c r="CZ35" s="638">
        <v>1.6</v>
      </c>
      <c r="DA35" s="647"/>
      <c r="DB35" s="647"/>
      <c r="DC35" s="648"/>
      <c r="DD35" s="641">
        <v>42472</v>
      </c>
      <c r="DE35" s="645"/>
      <c r="DF35" s="645"/>
      <c r="DG35" s="645"/>
      <c r="DH35" s="645"/>
      <c r="DI35" s="645"/>
      <c r="DJ35" s="645"/>
      <c r="DK35" s="646"/>
      <c r="DL35" s="641">
        <v>35158</v>
      </c>
      <c r="DM35" s="645"/>
      <c r="DN35" s="645"/>
      <c r="DO35" s="645"/>
      <c r="DP35" s="645"/>
      <c r="DQ35" s="645"/>
      <c r="DR35" s="645"/>
      <c r="DS35" s="645"/>
      <c r="DT35" s="645"/>
      <c r="DU35" s="645"/>
      <c r="DV35" s="646"/>
      <c r="DW35" s="638">
        <v>2.7</v>
      </c>
      <c r="DX35" s="647"/>
      <c r="DY35" s="647"/>
      <c r="DZ35" s="647"/>
      <c r="EA35" s="647"/>
      <c r="EB35" s="647"/>
      <c r="EC35" s="674"/>
    </row>
    <row r="36" spans="2:133" ht="11.25" customHeight="1" x14ac:dyDescent="0.15">
      <c r="B36" s="632" t="s">
        <v>326</v>
      </c>
      <c r="C36" s="633"/>
      <c r="D36" s="633"/>
      <c r="E36" s="633"/>
      <c r="F36" s="633"/>
      <c r="G36" s="633"/>
      <c r="H36" s="633"/>
      <c r="I36" s="633"/>
      <c r="J36" s="633"/>
      <c r="K36" s="633"/>
      <c r="L36" s="633"/>
      <c r="M36" s="633"/>
      <c r="N36" s="633"/>
      <c r="O36" s="633"/>
      <c r="P36" s="633"/>
      <c r="Q36" s="634"/>
      <c r="R36" s="635">
        <v>18473</v>
      </c>
      <c r="S36" s="636"/>
      <c r="T36" s="636"/>
      <c r="U36" s="636"/>
      <c r="V36" s="636"/>
      <c r="W36" s="636"/>
      <c r="X36" s="636"/>
      <c r="Y36" s="637"/>
      <c r="Z36" s="661">
        <v>0.6</v>
      </c>
      <c r="AA36" s="661"/>
      <c r="AB36" s="661"/>
      <c r="AC36" s="661"/>
      <c r="AD36" s="662" t="s">
        <v>128</v>
      </c>
      <c r="AE36" s="662"/>
      <c r="AF36" s="662"/>
      <c r="AG36" s="662"/>
      <c r="AH36" s="662"/>
      <c r="AI36" s="662"/>
      <c r="AJ36" s="662"/>
      <c r="AK36" s="662"/>
      <c r="AL36" s="638" t="s">
        <v>128</v>
      </c>
      <c r="AM36" s="639"/>
      <c r="AN36" s="639"/>
      <c r="AO36" s="663"/>
      <c r="AP36" s="211"/>
      <c r="AQ36" s="679" t="s">
        <v>327</v>
      </c>
      <c r="AR36" s="680"/>
      <c r="AS36" s="680"/>
      <c r="AT36" s="680"/>
      <c r="AU36" s="680"/>
      <c r="AV36" s="680"/>
      <c r="AW36" s="680"/>
      <c r="AX36" s="680"/>
      <c r="AY36" s="681"/>
      <c r="AZ36" s="682">
        <v>233597</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5923</v>
      </c>
      <c r="BW36" s="683"/>
      <c r="BX36" s="683"/>
      <c r="BY36" s="683"/>
      <c r="BZ36" s="683"/>
      <c r="CA36" s="683"/>
      <c r="CB36" s="684"/>
      <c r="CD36" s="632" t="s">
        <v>329</v>
      </c>
      <c r="CE36" s="633"/>
      <c r="CF36" s="633"/>
      <c r="CG36" s="633"/>
      <c r="CH36" s="633"/>
      <c r="CI36" s="633"/>
      <c r="CJ36" s="633"/>
      <c r="CK36" s="633"/>
      <c r="CL36" s="633"/>
      <c r="CM36" s="633"/>
      <c r="CN36" s="633"/>
      <c r="CO36" s="633"/>
      <c r="CP36" s="633"/>
      <c r="CQ36" s="634"/>
      <c r="CR36" s="635">
        <v>332320</v>
      </c>
      <c r="CS36" s="636"/>
      <c r="CT36" s="636"/>
      <c r="CU36" s="636"/>
      <c r="CV36" s="636"/>
      <c r="CW36" s="636"/>
      <c r="CX36" s="636"/>
      <c r="CY36" s="637"/>
      <c r="CZ36" s="638">
        <v>11.4</v>
      </c>
      <c r="DA36" s="647"/>
      <c r="DB36" s="647"/>
      <c r="DC36" s="648"/>
      <c r="DD36" s="641">
        <v>191525</v>
      </c>
      <c r="DE36" s="636"/>
      <c r="DF36" s="636"/>
      <c r="DG36" s="636"/>
      <c r="DH36" s="636"/>
      <c r="DI36" s="636"/>
      <c r="DJ36" s="636"/>
      <c r="DK36" s="637"/>
      <c r="DL36" s="641">
        <v>102852</v>
      </c>
      <c r="DM36" s="636"/>
      <c r="DN36" s="636"/>
      <c r="DO36" s="636"/>
      <c r="DP36" s="636"/>
      <c r="DQ36" s="636"/>
      <c r="DR36" s="636"/>
      <c r="DS36" s="636"/>
      <c r="DT36" s="636"/>
      <c r="DU36" s="636"/>
      <c r="DV36" s="637"/>
      <c r="DW36" s="638">
        <v>7.8</v>
      </c>
      <c r="DX36" s="647"/>
      <c r="DY36" s="647"/>
      <c r="DZ36" s="647"/>
      <c r="EA36" s="647"/>
      <c r="EB36" s="647"/>
      <c r="EC36" s="674"/>
    </row>
    <row r="37" spans="2:133" ht="11.25" customHeight="1" x14ac:dyDescent="0.15">
      <c r="B37" s="632" t="s">
        <v>330</v>
      </c>
      <c r="C37" s="633"/>
      <c r="D37" s="633"/>
      <c r="E37" s="633"/>
      <c r="F37" s="633"/>
      <c r="G37" s="633"/>
      <c r="H37" s="633"/>
      <c r="I37" s="633"/>
      <c r="J37" s="633"/>
      <c r="K37" s="633"/>
      <c r="L37" s="633"/>
      <c r="M37" s="633"/>
      <c r="N37" s="633"/>
      <c r="O37" s="633"/>
      <c r="P37" s="633"/>
      <c r="Q37" s="634"/>
      <c r="R37" s="635">
        <v>183083</v>
      </c>
      <c r="S37" s="636"/>
      <c r="T37" s="636"/>
      <c r="U37" s="636"/>
      <c r="V37" s="636"/>
      <c r="W37" s="636"/>
      <c r="X37" s="636"/>
      <c r="Y37" s="637"/>
      <c r="Z37" s="661">
        <v>5.6</v>
      </c>
      <c r="AA37" s="661"/>
      <c r="AB37" s="661"/>
      <c r="AC37" s="661"/>
      <c r="AD37" s="662" t="s">
        <v>128</v>
      </c>
      <c r="AE37" s="662"/>
      <c r="AF37" s="662"/>
      <c r="AG37" s="662"/>
      <c r="AH37" s="662"/>
      <c r="AI37" s="662"/>
      <c r="AJ37" s="662"/>
      <c r="AK37" s="662"/>
      <c r="AL37" s="638" t="s">
        <v>128</v>
      </c>
      <c r="AM37" s="639"/>
      <c r="AN37" s="639"/>
      <c r="AO37" s="663"/>
      <c r="AQ37" s="669" t="s">
        <v>331</v>
      </c>
      <c r="AR37" s="670"/>
      <c r="AS37" s="670"/>
      <c r="AT37" s="670"/>
      <c r="AU37" s="670"/>
      <c r="AV37" s="670"/>
      <c r="AW37" s="670"/>
      <c r="AX37" s="670"/>
      <c r="AY37" s="671"/>
      <c r="AZ37" s="635">
        <v>58217</v>
      </c>
      <c r="BA37" s="636"/>
      <c r="BB37" s="636"/>
      <c r="BC37" s="636"/>
      <c r="BD37" s="645"/>
      <c r="BE37" s="645"/>
      <c r="BF37" s="672"/>
      <c r="BG37" s="632" t="s">
        <v>332</v>
      </c>
      <c r="BH37" s="633"/>
      <c r="BI37" s="633"/>
      <c r="BJ37" s="633"/>
      <c r="BK37" s="633"/>
      <c r="BL37" s="633"/>
      <c r="BM37" s="633"/>
      <c r="BN37" s="633"/>
      <c r="BO37" s="633"/>
      <c r="BP37" s="633"/>
      <c r="BQ37" s="633"/>
      <c r="BR37" s="633"/>
      <c r="BS37" s="633"/>
      <c r="BT37" s="633"/>
      <c r="BU37" s="634"/>
      <c r="BV37" s="635">
        <v>5923</v>
      </c>
      <c r="BW37" s="636"/>
      <c r="BX37" s="636"/>
      <c r="BY37" s="636"/>
      <c r="BZ37" s="636"/>
      <c r="CA37" s="636"/>
      <c r="CB37" s="673"/>
      <c r="CD37" s="632" t="s">
        <v>333</v>
      </c>
      <c r="CE37" s="633"/>
      <c r="CF37" s="633"/>
      <c r="CG37" s="633"/>
      <c r="CH37" s="633"/>
      <c r="CI37" s="633"/>
      <c r="CJ37" s="633"/>
      <c r="CK37" s="633"/>
      <c r="CL37" s="633"/>
      <c r="CM37" s="633"/>
      <c r="CN37" s="633"/>
      <c r="CO37" s="633"/>
      <c r="CP37" s="633"/>
      <c r="CQ37" s="634"/>
      <c r="CR37" s="635">
        <v>19085</v>
      </c>
      <c r="CS37" s="645"/>
      <c r="CT37" s="645"/>
      <c r="CU37" s="645"/>
      <c r="CV37" s="645"/>
      <c r="CW37" s="645"/>
      <c r="CX37" s="645"/>
      <c r="CY37" s="646"/>
      <c r="CZ37" s="638">
        <v>0.7</v>
      </c>
      <c r="DA37" s="647"/>
      <c r="DB37" s="647"/>
      <c r="DC37" s="648"/>
      <c r="DD37" s="641">
        <v>19085</v>
      </c>
      <c r="DE37" s="645"/>
      <c r="DF37" s="645"/>
      <c r="DG37" s="645"/>
      <c r="DH37" s="645"/>
      <c r="DI37" s="645"/>
      <c r="DJ37" s="645"/>
      <c r="DK37" s="646"/>
      <c r="DL37" s="641">
        <v>19085</v>
      </c>
      <c r="DM37" s="645"/>
      <c r="DN37" s="645"/>
      <c r="DO37" s="645"/>
      <c r="DP37" s="645"/>
      <c r="DQ37" s="645"/>
      <c r="DR37" s="645"/>
      <c r="DS37" s="645"/>
      <c r="DT37" s="645"/>
      <c r="DU37" s="645"/>
      <c r="DV37" s="646"/>
      <c r="DW37" s="638">
        <v>1.5</v>
      </c>
      <c r="DX37" s="647"/>
      <c r="DY37" s="647"/>
      <c r="DZ37" s="647"/>
      <c r="EA37" s="647"/>
      <c r="EB37" s="647"/>
      <c r="EC37" s="674"/>
    </row>
    <row r="38" spans="2:133" ht="11.25" customHeight="1" x14ac:dyDescent="0.15">
      <c r="B38" s="632" t="s">
        <v>334</v>
      </c>
      <c r="C38" s="633"/>
      <c r="D38" s="633"/>
      <c r="E38" s="633"/>
      <c r="F38" s="633"/>
      <c r="G38" s="633"/>
      <c r="H38" s="633"/>
      <c r="I38" s="633"/>
      <c r="J38" s="633"/>
      <c r="K38" s="633"/>
      <c r="L38" s="633"/>
      <c r="M38" s="633"/>
      <c r="N38" s="633"/>
      <c r="O38" s="633"/>
      <c r="P38" s="633"/>
      <c r="Q38" s="634"/>
      <c r="R38" s="635">
        <v>331200</v>
      </c>
      <c r="S38" s="636"/>
      <c r="T38" s="636"/>
      <c r="U38" s="636"/>
      <c r="V38" s="636"/>
      <c r="W38" s="636"/>
      <c r="X38" s="636"/>
      <c r="Y38" s="637"/>
      <c r="Z38" s="661">
        <v>10.199999999999999</v>
      </c>
      <c r="AA38" s="661"/>
      <c r="AB38" s="661"/>
      <c r="AC38" s="661"/>
      <c r="AD38" s="662" t="s">
        <v>128</v>
      </c>
      <c r="AE38" s="662"/>
      <c r="AF38" s="662"/>
      <c r="AG38" s="662"/>
      <c r="AH38" s="662"/>
      <c r="AI38" s="662"/>
      <c r="AJ38" s="662"/>
      <c r="AK38" s="662"/>
      <c r="AL38" s="638" t="s">
        <v>128</v>
      </c>
      <c r="AM38" s="639"/>
      <c r="AN38" s="639"/>
      <c r="AO38" s="663"/>
      <c r="AQ38" s="669" t="s">
        <v>335</v>
      </c>
      <c r="AR38" s="670"/>
      <c r="AS38" s="670"/>
      <c r="AT38" s="670"/>
      <c r="AU38" s="670"/>
      <c r="AV38" s="670"/>
      <c r="AW38" s="670"/>
      <c r="AX38" s="670"/>
      <c r="AY38" s="671"/>
      <c r="AZ38" s="635">
        <v>42280</v>
      </c>
      <c r="BA38" s="636"/>
      <c r="BB38" s="636"/>
      <c r="BC38" s="636"/>
      <c r="BD38" s="645"/>
      <c r="BE38" s="645"/>
      <c r="BF38" s="672"/>
      <c r="BG38" s="632" t="s">
        <v>336</v>
      </c>
      <c r="BH38" s="633"/>
      <c r="BI38" s="633"/>
      <c r="BJ38" s="633"/>
      <c r="BK38" s="633"/>
      <c r="BL38" s="633"/>
      <c r="BM38" s="633"/>
      <c r="BN38" s="633"/>
      <c r="BO38" s="633"/>
      <c r="BP38" s="633"/>
      <c r="BQ38" s="633"/>
      <c r="BR38" s="633"/>
      <c r="BS38" s="633"/>
      <c r="BT38" s="633"/>
      <c r="BU38" s="634"/>
      <c r="BV38" s="635">
        <v>264</v>
      </c>
      <c r="BW38" s="636"/>
      <c r="BX38" s="636"/>
      <c r="BY38" s="636"/>
      <c r="BZ38" s="636"/>
      <c r="CA38" s="636"/>
      <c r="CB38" s="673"/>
      <c r="CD38" s="632" t="s">
        <v>337</v>
      </c>
      <c r="CE38" s="633"/>
      <c r="CF38" s="633"/>
      <c r="CG38" s="633"/>
      <c r="CH38" s="633"/>
      <c r="CI38" s="633"/>
      <c r="CJ38" s="633"/>
      <c r="CK38" s="633"/>
      <c r="CL38" s="633"/>
      <c r="CM38" s="633"/>
      <c r="CN38" s="633"/>
      <c r="CO38" s="633"/>
      <c r="CP38" s="633"/>
      <c r="CQ38" s="634"/>
      <c r="CR38" s="635">
        <v>194444</v>
      </c>
      <c r="CS38" s="636"/>
      <c r="CT38" s="636"/>
      <c r="CU38" s="636"/>
      <c r="CV38" s="636"/>
      <c r="CW38" s="636"/>
      <c r="CX38" s="636"/>
      <c r="CY38" s="637"/>
      <c r="CZ38" s="638">
        <v>6.7</v>
      </c>
      <c r="DA38" s="647"/>
      <c r="DB38" s="647"/>
      <c r="DC38" s="648"/>
      <c r="DD38" s="641">
        <v>152839</v>
      </c>
      <c r="DE38" s="636"/>
      <c r="DF38" s="636"/>
      <c r="DG38" s="636"/>
      <c r="DH38" s="636"/>
      <c r="DI38" s="636"/>
      <c r="DJ38" s="636"/>
      <c r="DK38" s="637"/>
      <c r="DL38" s="641">
        <v>36984</v>
      </c>
      <c r="DM38" s="636"/>
      <c r="DN38" s="636"/>
      <c r="DO38" s="636"/>
      <c r="DP38" s="636"/>
      <c r="DQ38" s="636"/>
      <c r="DR38" s="636"/>
      <c r="DS38" s="636"/>
      <c r="DT38" s="636"/>
      <c r="DU38" s="636"/>
      <c r="DV38" s="637"/>
      <c r="DW38" s="638">
        <v>2.8</v>
      </c>
      <c r="DX38" s="647"/>
      <c r="DY38" s="647"/>
      <c r="DZ38" s="647"/>
      <c r="EA38" s="647"/>
      <c r="EB38" s="647"/>
      <c r="EC38" s="674"/>
    </row>
    <row r="39" spans="2:133" ht="11.25" customHeight="1" x14ac:dyDescent="0.15">
      <c r="B39" s="632" t="s">
        <v>338</v>
      </c>
      <c r="C39" s="633"/>
      <c r="D39" s="633"/>
      <c r="E39" s="633"/>
      <c r="F39" s="633"/>
      <c r="G39" s="633"/>
      <c r="H39" s="633"/>
      <c r="I39" s="633"/>
      <c r="J39" s="633"/>
      <c r="K39" s="633"/>
      <c r="L39" s="633"/>
      <c r="M39" s="633"/>
      <c r="N39" s="633"/>
      <c r="O39" s="633"/>
      <c r="P39" s="633"/>
      <c r="Q39" s="634"/>
      <c r="R39" s="635">
        <v>43147</v>
      </c>
      <c r="S39" s="636"/>
      <c r="T39" s="636"/>
      <c r="U39" s="636"/>
      <c r="V39" s="636"/>
      <c r="W39" s="636"/>
      <c r="X39" s="636"/>
      <c r="Y39" s="637"/>
      <c r="Z39" s="661">
        <v>1.3</v>
      </c>
      <c r="AA39" s="661"/>
      <c r="AB39" s="661"/>
      <c r="AC39" s="661"/>
      <c r="AD39" s="662">
        <v>146</v>
      </c>
      <c r="AE39" s="662"/>
      <c r="AF39" s="662"/>
      <c r="AG39" s="662"/>
      <c r="AH39" s="662"/>
      <c r="AI39" s="662"/>
      <c r="AJ39" s="662"/>
      <c r="AK39" s="662"/>
      <c r="AL39" s="638">
        <v>0</v>
      </c>
      <c r="AM39" s="639"/>
      <c r="AN39" s="639"/>
      <c r="AO39" s="663"/>
      <c r="AQ39" s="669" t="s">
        <v>339</v>
      </c>
      <c r="AR39" s="670"/>
      <c r="AS39" s="670"/>
      <c r="AT39" s="670"/>
      <c r="AU39" s="670"/>
      <c r="AV39" s="670"/>
      <c r="AW39" s="670"/>
      <c r="AX39" s="670"/>
      <c r="AY39" s="671"/>
      <c r="AZ39" s="635">
        <v>39883</v>
      </c>
      <c r="BA39" s="636"/>
      <c r="BB39" s="636"/>
      <c r="BC39" s="636"/>
      <c r="BD39" s="645"/>
      <c r="BE39" s="645"/>
      <c r="BF39" s="672"/>
      <c r="BG39" s="632" t="s">
        <v>340</v>
      </c>
      <c r="BH39" s="633"/>
      <c r="BI39" s="633"/>
      <c r="BJ39" s="633"/>
      <c r="BK39" s="633"/>
      <c r="BL39" s="633"/>
      <c r="BM39" s="633"/>
      <c r="BN39" s="633"/>
      <c r="BO39" s="633"/>
      <c r="BP39" s="633"/>
      <c r="BQ39" s="633"/>
      <c r="BR39" s="633"/>
      <c r="BS39" s="633"/>
      <c r="BT39" s="633"/>
      <c r="BU39" s="634"/>
      <c r="BV39" s="635">
        <v>435</v>
      </c>
      <c r="BW39" s="636"/>
      <c r="BX39" s="636"/>
      <c r="BY39" s="636"/>
      <c r="BZ39" s="636"/>
      <c r="CA39" s="636"/>
      <c r="CB39" s="673"/>
      <c r="CD39" s="632" t="s">
        <v>341</v>
      </c>
      <c r="CE39" s="633"/>
      <c r="CF39" s="633"/>
      <c r="CG39" s="633"/>
      <c r="CH39" s="633"/>
      <c r="CI39" s="633"/>
      <c r="CJ39" s="633"/>
      <c r="CK39" s="633"/>
      <c r="CL39" s="633"/>
      <c r="CM39" s="633"/>
      <c r="CN39" s="633"/>
      <c r="CO39" s="633"/>
      <c r="CP39" s="633"/>
      <c r="CQ39" s="634"/>
      <c r="CR39" s="635">
        <v>186792</v>
      </c>
      <c r="CS39" s="645"/>
      <c r="CT39" s="645"/>
      <c r="CU39" s="645"/>
      <c r="CV39" s="645"/>
      <c r="CW39" s="645"/>
      <c r="CX39" s="645"/>
      <c r="CY39" s="646"/>
      <c r="CZ39" s="638">
        <v>6.4</v>
      </c>
      <c r="DA39" s="647"/>
      <c r="DB39" s="647"/>
      <c r="DC39" s="648"/>
      <c r="DD39" s="641">
        <v>186792</v>
      </c>
      <c r="DE39" s="645"/>
      <c r="DF39" s="645"/>
      <c r="DG39" s="645"/>
      <c r="DH39" s="645"/>
      <c r="DI39" s="645"/>
      <c r="DJ39" s="645"/>
      <c r="DK39" s="646"/>
      <c r="DL39" s="641" t="s">
        <v>128</v>
      </c>
      <c r="DM39" s="645"/>
      <c r="DN39" s="645"/>
      <c r="DO39" s="645"/>
      <c r="DP39" s="645"/>
      <c r="DQ39" s="645"/>
      <c r="DR39" s="645"/>
      <c r="DS39" s="645"/>
      <c r="DT39" s="645"/>
      <c r="DU39" s="645"/>
      <c r="DV39" s="646"/>
      <c r="DW39" s="638" t="s">
        <v>128</v>
      </c>
      <c r="DX39" s="647"/>
      <c r="DY39" s="647"/>
      <c r="DZ39" s="647"/>
      <c r="EA39" s="647"/>
      <c r="EB39" s="647"/>
      <c r="EC39" s="674"/>
    </row>
    <row r="40" spans="2:133" ht="11.25" customHeight="1" x14ac:dyDescent="0.15">
      <c r="B40" s="632" t="s">
        <v>342</v>
      </c>
      <c r="C40" s="633"/>
      <c r="D40" s="633"/>
      <c r="E40" s="633"/>
      <c r="F40" s="633"/>
      <c r="G40" s="633"/>
      <c r="H40" s="633"/>
      <c r="I40" s="633"/>
      <c r="J40" s="633"/>
      <c r="K40" s="633"/>
      <c r="L40" s="633"/>
      <c r="M40" s="633"/>
      <c r="N40" s="633"/>
      <c r="O40" s="633"/>
      <c r="P40" s="633"/>
      <c r="Q40" s="634"/>
      <c r="R40" s="635">
        <v>320033</v>
      </c>
      <c r="S40" s="636"/>
      <c r="T40" s="636"/>
      <c r="U40" s="636"/>
      <c r="V40" s="636"/>
      <c r="W40" s="636"/>
      <c r="X40" s="636"/>
      <c r="Y40" s="637"/>
      <c r="Z40" s="661">
        <v>9.8000000000000007</v>
      </c>
      <c r="AA40" s="661"/>
      <c r="AB40" s="661"/>
      <c r="AC40" s="661"/>
      <c r="AD40" s="662" t="s">
        <v>128</v>
      </c>
      <c r="AE40" s="662"/>
      <c r="AF40" s="662"/>
      <c r="AG40" s="662"/>
      <c r="AH40" s="662"/>
      <c r="AI40" s="662"/>
      <c r="AJ40" s="662"/>
      <c r="AK40" s="662"/>
      <c r="AL40" s="638" t="s">
        <v>128</v>
      </c>
      <c r="AM40" s="639"/>
      <c r="AN40" s="639"/>
      <c r="AO40" s="663"/>
      <c r="AQ40" s="669" t="s">
        <v>343</v>
      </c>
      <c r="AR40" s="670"/>
      <c r="AS40" s="670"/>
      <c r="AT40" s="670"/>
      <c r="AU40" s="670"/>
      <c r="AV40" s="670"/>
      <c r="AW40" s="670"/>
      <c r="AX40" s="670"/>
      <c r="AY40" s="671"/>
      <c r="AZ40" s="635">
        <v>39153</v>
      </c>
      <c r="BA40" s="636"/>
      <c r="BB40" s="636"/>
      <c r="BC40" s="636"/>
      <c r="BD40" s="645"/>
      <c r="BE40" s="645"/>
      <c r="BF40" s="672"/>
      <c r="BG40" s="675" t="s">
        <v>344</v>
      </c>
      <c r="BH40" s="676"/>
      <c r="BI40" s="676"/>
      <c r="BJ40" s="676"/>
      <c r="BK40" s="676"/>
      <c r="BL40" s="345"/>
      <c r="BM40" s="633" t="s">
        <v>345</v>
      </c>
      <c r="BN40" s="633"/>
      <c r="BO40" s="633"/>
      <c r="BP40" s="633"/>
      <c r="BQ40" s="633"/>
      <c r="BR40" s="633"/>
      <c r="BS40" s="633"/>
      <c r="BT40" s="633"/>
      <c r="BU40" s="634"/>
      <c r="BV40" s="635">
        <v>44</v>
      </c>
      <c r="BW40" s="636"/>
      <c r="BX40" s="636"/>
      <c r="BY40" s="636"/>
      <c r="BZ40" s="636"/>
      <c r="CA40" s="636"/>
      <c r="CB40" s="673"/>
      <c r="CD40" s="632" t="s">
        <v>346</v>
      </c>
      <c r="CE40" s="633"/>
      <c r="CF40" s="633"/>
      <c r="CG40" s="633"/>
      <c r="CH40" s="633"/>
      <c r="CI40" s="633"/>
      <c r="CJ40" s="633"/>
      <c r="CK40" s="633"/>
      <c r="CL40" s="633"/>
      <c r="CM40" s="633"/>
      <c r="CN40" s="633"/>
      <c r="CO40" s="633"/>
      <c r="CP40" s="633"/>
      <c r="CQ40" s="634"/>
      <c r="CR40" s="635" t="s">
        <v>128</v>
      </c>
      <c r="CS40" s="636"/>
      <c r="CT40" s="636"/>
      <c r="CU40" s="636"/>
      <c r="CV40" s="636"/>
      <c r="CW40" s="636"/>
      <c r="CX40" s="636"/>
      <c r="CY40" s="637"/>
      <c r="CZ40" s="638" t="s">
        <v>128</v>
      </c>
      <c r="DA40" s="647"/>
      <c r="DB40" s="647"/>
      <c r="DC40" s="648"/>
      <c r="DD40" s="641" t="s">
        <v>128</v>
      </c>
      <c r="DE40" s="636"/>
      <c r="DF40" s="636"/>
      <c r="DG40" s="636"/>
      <c r="DH40" s="636"/>
      <c r="DI40" s="636"/>
      <c r="DJ40" s="636"/>
      <c r="DK40" s="637"/>
      <c r="DL40" s="641" t="s">
        <v>128</v>
      </c>
      <c r="DM40" s="636"/>
      <c r="DN40" s="636"/>
      <c r="DO40" s="636"/>
      <c r="DP40" s="636"/>
      <c r="DQ40" s="636"/>
      <c r="DR40" s="636"/>
      <c r="DS40" s="636"/>
      <c r="DT40" s="636"/>
      <c r="DU40" s="636"/>
      <c r="DV40" s="637"/>
      <c r="DW40" s="638" t="s">
        <v>128</v>
      </c>
      <c r="DX40" s="647"/>
      <c r="DY40" s="647"/>
      <c r="DZ40" s="647"/>
      <c r="EA40" s="647"/>
      <c r="EB40" s="647"/>
      <c r="EC40" s="674"/>
    </row>
    <row r="41" spans="2:133" ht="11.25" customHeight="1" x14ac:dyDescent="0.15">
      <c r="B41" s="632" t="s">
        <v>347</v>
      </c>
      <c r="C41" s="633"/>
      <c r="D41" s="633"/>
      <c r="E41" s="633"/>
      <c r="F41" s="633"/>
      <c r="G41" s="633"/>
      <c r="H41" s="633"/>
      <c r="I41" s="633"/>
      <c r="J41" s="633"/>
      <c r="K41" s="633"/>
      <c r="L41" s="633"/>
      <c r="M41" s="633"/>
      <c r="N41" s="633"/>
      <c r="O41" s="633"/>
      <c r="P41" s="633"/>
      <c r="Q41" s="634"/>
      <c r="R41" s="635" t="s">
        <v>128</v>
      </c>
      <c r="S41" s="636"/>
      <c r="T41" s="636"/>
      <c r="U41" s="636"/>
      <c r="V41" s="636"/>
      <c r="W41" s="636"/>
      <c r="X41" s="636"/>
      <c r="Y41" s="637"/>
      <c r="Z41" s="661" t="s">
        <v>128</v>
      </c>
      <c r="AA41" s="661"/>
      <c r="AB41" s="661"/>
      <c r="AC41" s="661"/>
      <c r="AD41" s="662" t="s">
        <v>128</v>
      </c>
      <c r="AE41" s="662"/>
      <c r="AF41" s="662"/>
      <c r="AG41" s="662"/>
      <c r="AH41" s="662"/>
      <c r="AI41" s="662"/>
      <c r="AJ41" s="662"/>
      <c r="AK41" s="662"/>
      <c r="AL41" s="638" t="s">
        <v>128</v>
      </c>
      <c r="AM41" s="639"/>
      <c r="AN41" s="639"/>
      <c r="AO41" s="663"/>
      <c r="AQ41" s="669" t="s">
        <v>348</v>
      </c>
      <c r="AR41" s="670"/>
      <c r="AS41" s="670"/>
      <c r="AT41" s="670"/>
      <c r="AU41" s="670"/>
      <c r="AV41" s="670"/>
      <c r="AW41" s="670"/>
      <c r="AX41" s="670"/>
      <c r="AY41" s="671"/>
      <c r="AZ41" s="635">
        <v>35793</v>
      </c>
      <c r="BA41" s="636"/>
      <c r="BB41" s="636"/>
      <c r="BC41" s="636"/>
      <c r="BD41" s="645"/>
      <c r="BE41" s="645"/>
      <c r="BF41" s="672"/>
      <c r="BG41" s="675"/>
      <c r="BH41" s="676"/>
      <c r="BI41" s="676"/>
      <c r="BJ41" s="676"/>
      <c r="BK41" s="676"/>
      <c r="BL41" s="345"/>
      <c r="BM41" s="633" t="s">
        <v>349</v>
      </c>
      <c r="BN41" s="633"/>
      <c r="BO41" s="633"/>
      <c r="BP41" s="633"/>
      <c r="BQ41" s="633"/>
      <c r="BR41" s="633"/>
      <c r="BS41" s="633"/>
      <c r="BT41" s="633"/>
      <c r="BU41" s="634"/>
      <c r="BV41" s="635" t="s">
        <v>128</v>
      </c>
      <c r="BW41" s="636"/>
      <c r="BX41" s="636"/>
      <c r="BY41" s="636"/>
      <c r="BZ41" s="636"/>
      <c r="CA41" s="636"/>
      <c r="CB41" s="673"/>
      <c r="CD41" s="632" t="s">
        <v>350</v>
      </c>
      <c r="CE41" s="633"/>
      <c r="CF41" s="633"/>
      <c r="CG41" s="633"/>
      <c r="CH41" s="633"/>
      <c r="CI41" s="633"/>
      <c r="CJ41" s="633"/>
      <c r="CK41" s="633"/>
      <c r="CL41" s="633"/>
      <c r="CM41" s="633"/>
      <c r="CN41" s="633"/>
      <c r="CO41" s="633"/>
      <c r="CP41" s="633"/>
      <c r="CQ41" s="634"/>
      <c r="CR41" s="635" t="s">
        <v>128</v>
      </c>
      <c r="CS41" s="645"/>
      <c r="CT41" s="645"/>
      <c r="CU41" s="645"/>
      <c r="CV41" s="645"/>
      <c r="CW41" s="645"/>
      <c r="CX41" s="645"/>
      <c r="CY41" s="646"/>
      <c r="CZ41" s="638" t="s">
        <v>128</v>
      </c>
      <c r="DA41" s="647"/>
      <c r="DB41" s="647"/>
      <c r="DC41" s="648"/>
      <c r="DD41" s="641" t="s">
        <v>128</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351</v>
      </c>
      <c r="C42" s="633"/>
      <c r="D42" s="633"/>
      <c r="E42" s="633"/>
      <c r="F42" s="633"/>
      <c r="G42" s="633"/>
      <c r="H42" s="633"/>
      <c r="I42" s="633"/>
      <c r="J42" s="633"/>
      <c r="K42" s="633"/>
      <c r="L42" s="633"/>
      <c r="M42" s="633"/>
      <c r="N42" s="633"/>
      <c r="O42" s="633"/>
      <c r="P42" s="633"/>
      <c r="Q42" s="634"/>
      <c r="R42" s="635" t="s">
        <v>128</v>
      </c>
      <c r="S42" s="636"/>
      <c r="T42" s="636"/>
      <c r="U42" s="636"/>
      <c r="V42" s="636"/>
      <c r="W42" s="636"/>
      <c r="X42" s="636"/>
      <c r="Y42" s="637"/>
      <c r="Z42" s="661" t="s">
        <v>128</v>
      </c>
      <c r="AA42" s="661"/>
      <c r="AB42" s="661"/>
      <c r="AC42" s="661"/>
      <c r="AD42" s="662" t="s">
        <v>128</v>
      </c>
      <c r="AE42" s="662"/>
      <c r="AF42" s="662"/>
      <c r="AG42" s="662"/>
      <c r="AH42" s="662"/>
      <c r="AI42" s="662"/>
      <c r="AJ42" s="662"/>
      <c r="AK42" s="662"/>
      <c r="AL42" s="638" t="s">
        <v>128</v>
      </c>
      <c r="AM42" s="639"/>
      <c r="AN42" s="639"/>
      <c r="AO42" s="663"/>
      <c r="AQ42" s="666" t="s">
        <v>352</v>
      </c>
      <c r="AR42" s="667"/>
      <c r="AS42" s="667"/>
      <c r="AT42" s="667"/>
      <c r="AU42" s="667"/>
      <c r="AV42" s="667"/>
      <c r="AW42" s="667"/>
      <c r="AX42" s="667"/>
      <c r="AY42" s="668"/>
      <c r="AZ42" s="615">
        <v>18271</v>
      </c>
      <c r="BA42" s="649"/>
      <c r="BB42" s="649"/>
      <c r="BC42" s="649"/>
      <c r="BD42" s="616"/>
      <c r="BE42" s="616"/>
      <c r="BF42" s="664"/>
      <c r="BG42" s="677"/>
      <c r="BH42" s="678"/>
      <c r="BI42" s="678"/>
      <c r="BJ42" s="678"/>
      <c r="BK42" s="678"/>
      <c r="BL42" s="346"/>
      <c r="BM42" s="613" t="s">
        <v>353</v>
      </c>
      <c r="BN42" s="613"/>
      <c r="BO42" s="613"/>
      <c r="BP42" s="613"/>
      <c r="BQ42" s="613"/>
      <c r="BR42" s="613"/>
      <c r="BS42" s="613"/>
      <c r="BT42" s="613"/>
      <c r="BU42" s="614"/>
      <c r="BV42" s="615">
        <v>298</v>
      </c>
      <c r="BW42" s="649"/>
      <c r="BX42" s="649"/>
      <c r="BY42" s="649"/>
      <c r="BZ42" s="649"/>
      <c r="CA42" s="649"/>
      <c r="CB42" s="665"/>
      <c r="CD42" s="632" t="s">
        <v>354</v>
      </c>
      <c r="CE42" s="633"/>
      <c r="CF42" s="633"/>
      <c r="CG42" s="633"/>
      <c r="CH42" s="633"/>
      <c r="CI42" s="633"/>
      <c r="CJ42" s="633"/>
      <c r="CK42" s="633"/>
      <c r="CL42" s="633"/>
      <c r="CM42" s="633"/>
      <c r="CN42" s="633"/>
      <c r="CO42" s="633"/>
      <c r="CP42" s="633"/>
      <c r="CQ42" s="634"/>
      <c r="CR42" s="635">
        <v>643892</v>
      </c>
      <c r="CS42" s="645"/>
      <c r="CT42" s="645"/>
      <c r="CU42" s="645"/>
      <c r="CV42" s="645"/>
      <c r="CW42" s="645"/>
      <c r="CX42" s="645"/>
      <c r="CY42" s="646"/>
      <c r="CZ42" s="638">
        <v>22.1</v>
      </c>
      <c r="DA42" s="647"/>
      <c r="DB42" s="647"/>
      <c r="DC42" s="648"/>
      <c r="DD42" s="641">
        <v>158751</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355</v>
      </c>
      <c r="C43" s="633"/>
      <c r="D43" s="633"/>
      <c r="E43" s="633"/>
      <c r="F43" s="633"/>
      <c r="G43" s="633"/>
      <c r="H43" s="633"/>
      <c r="I43" s="633"/>
      <c r="J43" s="633"/>
      <c r="K43" s="633"/>
      <c r="L43" s="633"/>
      <c r="M43" s="633"/>
      <c r="N43" s="633"/>
      <c r="O43" s="633"/>
      <c r="P43" s="633"/>
      <c r="Q43" s="634"/>
      <c r="R43" s="635">
        <v>36233</v>
      </c>
      <c r="S43" s="636"/>
      <c r="T43" s="636"/>
      <c r="U43" s="636"/>
      <c r="V43" s="636"/>
      <c r="W43" s="636"/>
      <c r="X43" s="636"/>
      <c r="Y43" s="637"/>
      <c r="Z43" s="661">
        <v>1.1000000000000001</v>
      </c>
      <c r="AA43" s="661"/>
      <c r="AB43" s="661"/>
      <c r="AC43" s="661"/>
      <c r="AD43" s="662" t="s">
        <v>128</v>
      </c>
      <c r="AE43" s="662"/>
      <c r="AF43" s="662"/>
      <c r="AG43" s="662"/>
      <c r="AH43" s="662"/>
      <c r="AI43" s="662"/>
      <c r="AJ43" s="662"/>
      <c r="AK43" s="662"/>
      <c r="AL43" s="638" t="s">
        <v>128</v>
      </c>
      <c r="AM43" s="639"/>
      <c r="AN43" s="639"/>
      <c r="AO43" s="663"/>
      <c r="CD43" s="632" t="s">
        <v>356</v>
      </c>
      <c r="CE43" s="633"/>
      <c r="CF43" s="633"/>
      <c r="CG43" s="633"/>
      <c r="CH43" s="633"/>
      <c r="CI43" s="633"/>
      <c r="CJ43" s="633"/>
      <c r="CK43" s="633"/>
      <c r="CL43" s="633"/>
      <c r="CM43" s="633"/>
      <c r="CN43" s="633"/>
      <c r="CO43" s="633"/>
      <c r="CP43" s="633"/>
      <c r="CQ43" s="634"/>
      <c r="CR43" s="635" t="s">
        <v>128</v>
      </c>
      <c r="CS43" s="645"/>
      <c r="CT43" s="645"/>
      <c r="CU43" s="645"/>
      <c r="CV43" s="645"/>
      <c r="CW43" s="645"/>
      <c r="CX43" s="645"/>
      <c r="CY43" s="646"/>
      <c r="CZ43" s="638" t="s">
        <v>128</v>
      </c>
      <c r="DA43" s="647"/>
      <c r="DB43" s="647"/>
      <c r="DC43" s="648"/>
      <c r="DD43" s="641" t="s">
        <v>128</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357</v>
      </c>
      <c r="C44" s="613"/>
      <c r="D44" s="613"/>
      <c r="E44" s="613"/>
      <c r="F44" s="613"/>
      <c r="G44" s="613"/>
      <c r="H44" s="613"/>
      <c r="I44" s="613"/>
      <c r="J44" s="613"/>
      <c r="K44" s="613"/>
      <c r="L44" s="613"/>
      <c r="M44" s="613"/>
      <c r="N44" s="613"/>
      <c r="O44" s="613"/>
      <c r="P44" s="613"/>
      <c r="Q44" s="614"/>
      <c r="R44" s="615">
        <v>3251954</v>
      </c>
      <c r="S44" s="649"/>
      <c r="T44" s="649"/>
      <c r="U44" s="649"/>
      <c r="V44" s="649"/>
      <c r="W44" s="649"/>
      <c r="X44" s="649"/>
      <c r="Y44" s="650"/>
      <c r="Z44" s="651">
        <v>100</v>
      </c>
      <c r="AA44" s="651"/>
      <c r="AB44" s="651"/>
      <c r="AC44" s="651"/>
      <c r="AD44" s="652">
        <v>1278589</v>
      </c>
      <c r="AE44" s="652"/>
      <c r="AF44" s="652"/>
      <c r="AG44" s="652"/>
      <c r="AH44" s="652"/>
      <c r="AI44" s="652"/>
      <c r="AJ44" s="652"/>
      <c r="AK44" s="652"/>
      <c r="AL44" s="618">
        <v>100</v>
      </c>
      <c r="AM44" s="653"/>
      <c r="AN44" s="653"/>
      <c r="AO44" s="654"/>
      <c r="CD44" s="655" t="s">
        <v>304</v>
      </c>
      <c r="CE44" s="656"/>
      <c r="CF44" s="632" t="s">
        <v>358</v>
      </c>
      <c r="CG44" s="633"/>
      <c r="CH44" s="633"/>
      <c r="CI44" s="633"/>
      <c r="CJ44" s="633"/>
      <c r="CK44" s="633"/>
      <c r="CL44" s="633"/>
      <c r="CM44" s="633"/>
      <c r="CN44" s="633"/>
      <c r="CO44" s="633"/>
      <c r="CP44" s="633"/>
      <c r="CQ44" s="634"/>
      <c r="CR44" s="635">
        <v>575043</v>
      </c>
      <c r="CS44" s="636"/>
      <c r="CT44" s="636"/>
      <c r="CU44" s="636"/>
      <c r="CV44" s="636"/>
      <c r="CW44" s="636"/>
      <c r="CX44" s="636"/>
      <c r="CY44" s="637"/>
      <c r="CZ44" s="638">
        <v>19.8</v>
      </c>
      <c r="DA44" s="639"/>
      <c r="DB44" s="639"/>
      <c r="DC44" s="640"/>
      <c r="DD44" s="641">
        <v>125328</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359</v>
      </c>
      <c r="CG45" s="633"/>
      <c r="CH45" s="633"/>
      <c r="CI45" s="633"/>
      <c r="CJ45" s="633"/>
      <c r="CK45" s="633"/>
      <c r="CL45" s="633"/>
      <c r="CM45" s="633"/>
      <c r="CN45" s="633"/>
      <c r="CO45" s="633"/>
      <c r="CP45" s="633"/>
      <c r="CQ45" s="634"/>
      <c r="CR45" s="635">
        <v>368107</v>
      </c>
      <c r="CS45" s="645"/>
      <c r="CT45" s="645"/>
      <c r="CU45" s="645"/>
      <c r="CV45" s="645"/>
      <c r="CW45" s="645"/>
      <c r="CX45" s="645"/>
      <c r="CY45" s="646"/>
      <c r="CZ45" s="638">
        <v>12.7</v>
      </c>
      <c r="DA45" s="647"/>
      <c r="DB45" s="647"/>
      <c r="DC45" s="648"/>
      <c r="DD45" s="641">
        <v>69276</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360</v>
      </c>
      <c r="CD46" s="657"/>
      <c r="CE46" s="658"/>
      <c r="CF46" s="632" t="s">
        <v>361</v>
      </c>
      <c r="CG46" s="633"/>
      <c r="CH46" s="633"/>
      <c r="CI46" s="633"/>
      <c r="CJ46" s="633"/>
      <c r="CK46" s="633"/>
      <c r="CL46" s="633"/>
      <c r="CM46" s="633"/>
      <c r="CN46" s="633"/>
      <c r="CO46" s="633"/>
      <c r="CP46" s="633"/>
      <c r="CQ46" s="634"/>
      <c r="CR46" s="635">
        <v>201658</v>
      </c>
      <c r="CS46" s="636"/>
      <c r="CT46" s="636"/>
      <c r="CU46" s="636"/>
      <c r="CV46" s="636"/>
      <c r="CW46" s="636"/>
      <c r="CX46" s="636"/>
      <c r="CY46" s="637"/>
      <c r="CZ46" s="638">
        <v>6.9</v>
      </c>
      <c r="DA46" s="639"/>
      <c r="DB46" s="639"/>
      <c r="DC46" s="640"/>
      <c r="DD46" s="641">
        <v>55974</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362</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363</v>
      </c>
      <c r="CG47" s="633"/>
      <c r="CH47" s="633"/>
      <c r="CI47" s="633"/>
      <c r="CJ47" s="633"/>
      <c r="CK47" s="633"/>
      <c r="CL47" s="633"/>
      <c r="CM47" s="633"/>
      <c r="CN47" s="633"/>
      <c r="CO47" s="633"/>
      <c r="CP47" s="633"/>
      <c r="CQ47" s="634"/>
      <c r="CR47" s="635">
        <v>68849</v>
      </c>
      <c r="CS47" s="645"/>
      <c r="CT47" s="645"/>
      <c r="CU47" s="645"/>
      <c r="CV47" s="645"/>
      <c r="CW47" s="645"/>
      <c r="CX47" s="645"/>
      <c r="CY47" s="646"/>
      <c r="CZ47" s="638">
        <v>2.4</v>
      </c>
      <c r="DA47" s="647"/>
      <c r="DB47" s="647"/>
      <c r="DC47" s="648"/>
      <c r="DD47" s="641">
        <v>33423</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364</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365</v>
      </c>
      <c r="CG48" s="633"/>
      <c r="CH48" s="633"/>
      <c r="CI48" s="633"/>
      <c r="CJ48" s="633"/>
      <c r="CK48" s="633"/>
      <c r="CL48" s="633"/>
      <c r="CM48" s="633"/>
      <c r="CN48" s="633"/>
      <c r="CO48" s="633"/>
      <c r="CP48" s="633"/>
      <c r="CQ48" s="634"/>
      <c r="CR48" s="635" t="s">
        <v>128</v>
      </c>
      <c r="CS48" s="636"/>
      <c r="CT48" s="636"/>
      <c r="CU48" s="636"/>
      <c r="CV48" s="636"/>
      <c r="CW48" s="636"/>
      <c r="CX48" s="636"/>
      <c r="CY48" s="637"/>
      <c r="CZ48" s="638" t="s">
        <v>128</v>
      </c>
      <c r="DA48" s="639"/>
      <c r="DB48" s="639"/>
      <c r="DC48" s="640"/>
      <c r="DD48" s="641" t="s">
        <v>128</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4"/>
      <c r="CD49" s="612" t="s">
        <v>366</v>
      </c>
      <c r="CE49" s="613"/>
      <c r="CF49" s="613"/>
      <c r="CG49" s="613"/>
      <c r="CH49" s="613"/>
      <c r="CI49" s="613"/>
      <c r="CJ49" s="613"/>
      <c r="CK49" s="613"/>
      <c r="CL49" s="613"/>
      <c r="CM49" s="613"/>
      <c r="CN49" s="613"/>
      <c r="CO49" s="613"/>
      <c r="CP49" s="613"/>
      <c r="CQ49" s="614"/>
      <c r="CR49" s="615">
        <v>2909036</v>
      </c>
      <c r="CS49" s="616"/>
      <c r="CT49" s="616"/>
      <c r="CU49" s="616"/>
      <c r="CV49" s="616"/>
      <c r="CW49" s="616"/>
      <c r="CX49" s="616"/>
      <c r="CY49" s="617"/>
      <c r="CZ49" s="618">
        <v>100</v>
      </c>
      <c r="DA49" s="619"/>
      <c r="DB49" s="619"/>
      <c r="DC49" s="620"/>
      <c r="DD49" s="621">
        <v>1797208</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4"/>
    </row>
  </sheetData>
  <sheetProtection algorithmName="SHA-512" hashValue="tXFlhNDBaP1aGO2avjEPc4bhOVaAYy8Brq55BYDc32un5QlKylJ5GCpUNkKdbdYJ/gvudF3yFNPfzBccDLEaUA==" saltValue="F8DqltjmDpTjTZvZ9QciV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05" zoomScale="70" zoomScaleNormal="25"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99" t="s">
        <v>367</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100" t="s">
        <v>368</v>
      </c>
      <c r="DK2" s="1101"/>
      <c r="DL2" s="1101"/>
      <c r="DM2" s="1101"/>
      <c r="DN2" s="1101"/>
      <c r="DO2" s="1102"/>
      <c r="DP2" s="214"/>
      <c r="DQ2" s="1100" t="s">
        <v>369</v>
      </c>
      <c r="DR2" s="1101"/>
      <c r="DS2" s="1101"/>
      <c r="DT2" s="1101"/>
      <c r="DU2" s="1101"/>
      <c r="DV2" s="1101"/>
      <c r="DW2" s="1101"/>
      <c r="DX2" s="1101"/>
      <c r="DY2" s="1101"/>
      <c r="DZ2" s="1102"/>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68" t="s">
        <v>370</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8"/>
      <c r="BA4" s="218"/>
      <c r="BB4" s="218"/>
      <c r="BC4" s="218"/>
      <c r="BD4" s="218"/>
      <c r="BE4" s="219"/>
      <c r="BF4" s="219"/>
      <c r="BG4" s="219"/>
      <c r="BH4" s="219"/>
      <c r="BI4" s="219"/>
      <c r="BJ4" s="219"/>
      <c r="BK4" s="219"/>
      <c r="BL4" s="219"/>
      <c r="BM4" s="219"/>
      <c r="BN4" s="219"/>
      <c r="BO4" s="219"/>
      <c r="BP4" s="219"/>
      <c r="BQ4" s="739" t="s">
        <v>371</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0"/>
    </row>
    <row r="5" spans="1:131" s="221" customFormat="1" ht="26.25" customHeight="1" x14ac:dyDescent="0.15">
      <c r="A5" s="1004" t="s">
        <v>372</v>
      </c>
      <c r="B5" s="1005"/>
      <c r="C5" s="1005"/>
      <c r="D5" s="1005"/>
      <c r="E5" s="1005"/>
      <c r="F5" s="1005"/>
      <c r="G5" s="1005"/>
      <c r="H5" s="1005"/>
      <c r="I5" s="1005"/>
      <c r="J5" s="1005"/>
      <c r="K5" s="1005"/>
      <c r="L5" s="1005"/>
      <c r="M5" s="1005"/>
      <c r="N5" s="1005"/>
      <c r="O5" s="1005"/>
      <c r="P5" s="1006"/>
      <c r="Q5" s="1010" t="s">
        <v>373</v>
      </c>
      <c r="R5" s="1011"/>
      <c r="S5" s="1011"/>
      <c r="T5" s="1011"/>
      <c r="U5" s="1012"/>
      <c r="V5" s="1010" t="s">
        <v>374</v>
      </c>
      <c r="W5" s="1011"/>
      <c r="X5" s="1011"/>
      <c r="Y5" s="1011"/>
      <c r="Z5" s="1012"/>
      <c r="AA5" s="1010" t="s">
        <v>375</v>
      </c>
      <c r="AB5" s="1011"/>
      <c r="AC5" s="1011"/>
      <c r="AD5" s="1011"/>
      <c r="AE5" s="1011"/>
      <c r="AF5" s="1103" t="s">
        <v>376</v>
      </c>
      <c r="AG5" s="1011"/>
      <c r="AH5" s="1011"/>
      <c r="AI5" s="1011"/>
      <c r="AJ5" s="1024"/>
      <c r="AK5" s="1011" t="s">
        <v>377</v>
      </c>
      <c r="AL5" s="1011"/>
      <c r="AM5" s="1011"/>
      <c r="AN5" s="1011"/>
      <c r="AO5" s="1012"/>
      <c r="AP5" s="1010" t="s">
        <v>378</v>
      </c>
      <c r="AQ5" s="1011"/>
      <c r="AR5" s="1011"/>
      <c r="AS5" s="1011"/>
      <c r="AT5" s="1012"/>
      <c r="AU5" s="1010" t="s">
        <v>379</v>
      </c>
      <c r="AV5" s="1011"/>
      <c r="AW5" s="1011"/>
      <c r="AX5" s="1011"/>
      <c r="AY5" s="1024"/>
      <c r="AZ5" s="218"/>
      <c r="BA5" s="218"/>
      <c r="BB5" s="218"/>
      <c r="BC5" s="218"/>
      <c r="BD5" s="218"/>
      <c r="BE5" s="219"/>
      <c r="BF5" s="219"/>
      <c r="BG5" s="219"/>
      <c r="BH5" s="219"/>
      <c r="BI5" s="219"/>
      <c r="BJ5" s="219"/>
      <c r="BK5" s="219"/>
      <c r="BL5" s="219"/>
      <c r="BM5" s="219"/>
      <c r="BN5" s="219"/>
      <c r="BO5" s="219"/>
      <c r="BP5" s="219"/>
      <c r="BQ5" s="1004" t="s">
        <v>380</v>
      </c>
      <c r="BR5" s="1005"/>
      <c r="BS5" s="1005"/>
      <c r="BT5" s="1005"/>
      <c r="BU5" s="1005"/>
      <c r="BV5" s="1005"/>
      <c r="BW5" s="1005"/>
      <c r="BX5" s="1005"/>
      <c r="BY5" s="1005"/>
      <c r="BZ5" s="1005"/>
      <c r="CA5" s="1005"/>
      <c r="CB5" s="1005"/>
      <c r="CC5" s="1005"/>
      <c r="CD5" s="1005"/>
      <c r="CE5" s="1005"/>
      <c r="CF5" s="1005"/>
      <c r="CG5" s="1006"/>
      <c r="CH5" s="1010" t="s">
        <v>381</v>
      </c>
      <c r="CI5" s="1011"/>
      <c r="CJ5" s="1011"/>
      <c r="CK5" s="1011"/>
      <c r="CL5" s="1012"/>
      <c r="CM5" s="1010" t="s">
        <v>382</v>
      </c>
      <c r="CN5" s="1011"/>
      <c r="CO5" s="1011"/>
      <c r="CP5" s="1011"/>
      <c r="CQ5" s="1012"/>
      <c r="CR5" s="1010" t="s">
        <v>383</v>
      </c>
      <c r="CS5" s="1011"/>
      <c r="CT5" s="1011"/>
      <c r="CU5" s="1011"/>
      <c r="CV5" s="1012"/>
      <c r="CW5" s="1010" t="s">
        <v>384</v>
      </c>
      <c r="CX5" s="1011"/>
      <c r="CY5" s="1011"/>
      <c r="CZ5" s="1011"/>
      <c r="DA5" s="1012"/>
      <c r="DB5" s="1010" t="s">
        <v>385</v>
      </c>
      <c r="DC5" s="1011"/>
      <c r="DD5" s="1011"/>
      <c r="DE5" s="1011"/>
      <c r="DF5" s="1012"/>
      <c r="DG5" s="1093" t="s">
        <v>386</v>
      </c>
      <c r="DH5" s="1094"/>
      <c r="DI5" s="1094"/>
      <c r="DJ5" s="1094"/>
      <c r="DK5" s="1095"/>
      <c r="DL5" s="1093" t="s">
        <v>387</v>
      </c>
      <c r="DM5" s="1094"/>
      <c r="DN5" s="1094"/>
      <c r="DO5" s="1094"/>
      <c r="DP5" s="1095"/>
      <c r="DQ5" s="1010" t="s">
        <v>388</v>
      </c>
      <c r="DR5" s="1011"/>
      <c r="DS5" s="1011"/>
      <c r="DT5" s="1011"/>
      <c r="DU5" s="1012"/>
      <c r="DV5" s="1010" t="s">
        <v>379</v>
      </c>
      <c r="DW5" s="1011"/>
      <c r="DX5" s="1011"/>
      <c r="DY5" s="1011"/>
      <c r="DZ5" s="1024"/>
      <c r="EA5" s="220"/>
    </row>
    <row r="6" spans="1:131" s="221"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8"/>
      <c r="BA6" s="218"/>
      <c r="BB6" s="218"/>
      <c r="BC6" s="218"/>
      <c r="BD6" s="218"/>
      <c r="BE6" s="219"/>
      <c r="BF6" s="219"/>
      <c r="BG6" s="219"/>
      <c r="BH6" s="219"/>
      <c r="BI6" s="219"/>
      <c r="BJ6" s="219"/>
      <c r="BK6" s="219"/>
      <c r="BL6" s="219"/>
      <c r="BM6" s="219"/>
      <c r="BN6" s="219"/>
      <c r="BO6" s="219"/>
      <c r="BP6" s="219"/>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0"/>
    </row>
    <row r="7" spans="1:131" s="221" customFormat="1" ht="26.25" customHeight="1" thickTop="1" x14ac:dyDescent="0.15">
      <c r="A7" s="222">
        <v>1</v>
      </c>
      <c r="B7" s="1056" t="s">
        <v>389</v>
      </c>
      <c r="C7" s="1057"/>
      <c r="D7" s="1057"/>
      <c r="E7" s="1057"/>
      <c r="F7" s="1057"/>
      <c r="G7" s="1057"/>
      <c r="H7" s="1057"/>
      <c r="I7" s="1057"/>
      <c r="J7" s="1057"/>
      <c r="K7" s="1057"/>
      <c r="L7" s="1057"/>
      <c r="M7" s="1057"/>
      <c r="N7" s="1057"/>
      <c r="O7" s="1057"/>
      <c r="P7" s="1058"/>
      <c r="Q7" s="1111"/>
      <c r="R7" s="1112"/>
      <c r="S7" s="1112"/>
      <c r="T7" s="1112"/>
      <c r="U7" s="1112"/>
      <c r="V7" s="1112"/>
      <c r="W7" s="1112"/>
      <c r="X7" s="1112"/>
      <c r="Y7" s="1112"/>
      <c r="Z7" s="1112"/>
      <c r="AA7" s="1112"/>
      <c r="AB7" s="1112"/>
      <c r="AC7" s="1112"/>
      <c r="AD7" s="1112"/>
      <c r="AE7" s="1113"/>
      <c r="AF7" s="1114">
        <v>296</v>
      </c>
      <c r="AG7" s="1115"/>
      <c r="AH7" s="1115"/>
      <c r="AI7" s="1115"/>
      <c r="AJ7" s="1116"/>
      <c r="AK7" s="1117"/>
      <c r="AL7" s="1118"/>
      <c r="AM7" s="1118"/>
      <c r="AN7" s="1118"/>
      <c r="AO7" s="1118"/>
      <c r="AP7" s="1118"/>
      <c r="AQ7" s="1118"/>
      <c r="AR7" s="1118"/>
      <c r="AS7" s="1118"/>
      <c r="AT7" s="1118"/>
      <c r="AU7" s="1119"/>
      <c r="AV7" s="1119"/>
      <c r="AW7" s="1119"/>
      <c r="AX7" s="1119"/>
      <c r="AY7" s="1120"/>
      <c r="AZ7" s="218"/>
      <c r="BA7" s="218"/>
      <c r="BB7" s="218"/>
      <c r="BC7" s="218"/>
      <c r="BD7" s="218"/>
      <c r="BE7" s="219"/>
      <c r="BF7" s="219"/>
      <c r="BG7" s="219"/>
      <c r="BH7" s="219"/>
      <c r="BI7" s="219"/>
      <c r="BJ7" s="219"/>
      <c r="BK7" s="219"/>
      <c r="BL7" s="219"/>
      <c r="BM7" s="219"/>
      <c r="BN7" s="219"/>
      <c r="BO7" s="219"/>
      <c r="BP7" s="219"/>
      <c r="BQ7" s="222">
        <v>1</v>
      </c>
      <c r="BR7" s="223"/>
      <c r="BS7" s="1108"/>
      <c r="BT7" s="1109"/>
      <c r="BU7" s="1109"/>
      <c r="BV7" s="1109"/>
      <c r="BW7" s="1109"/>
      <c r="BX7" s="1109"/>
      <c r="BY7" s="1109"/>
      <c r="BZ7" s="1109"/>
      <c r="CA7" s="1109"/>
      <c r="CB7" s="1109"/>
      <c r="CC7" s="1109"/>
      <c r="CD7" s="1109"/>
      <c r="CE7" s="1109"/>
      <c r="CF7" s="1109"/>
      <c r="CG7" s="1121"/>
      <c r="CH7" s="1105"/>
      <c r="CI7" s="1106"/>
      <c r="CJ7" s="1106"/>
      <c r="CK7" s="1106"/>
      <c r="CL7" s="1107"/>
      <c r="CM7" s="1105"/>
      <c r="CN7" s="1106"/>
      <c r="CO7" s="1106"/>
      <c r="CP7" s="1106"/>
      <c r="CQ7" s="1107"/>
      <c r="CR7" s="1105"/>
      <c r="CS7" s="1106"/>
      <c r="CT7" s="1106"/>
      <c r="CU7" s="1106"/>
      <c r="CV7" s="1107"/>
      <c r="CW7" s="1105"/>
      <c r="CX7" s="1106"/>
      <c r="CY7" s="1106"/>
      <c r="CZ7" s="1106"/>
      <c r="DA7" s="1107"/>
      <c r="DB7" s="1105"/>
      <c r="DC7" s="1106"/>
      <c r="DD7" s="1106"/>
      <c r="DE7" s="1106"/>
      <c r="DF7" s="1107"/>
      <c r="DG7" s="1105"/>
      <c r="DH7" s="1106"/>
      <c r="DI7" s="1106"/>
      <c r="DJ7" s="1106"/>
      <c r="DK7" s="1107"/>
      <c r="DL7" s="1105"/>
      <c r="DM7" s="1106"/>
      <c r="DN7" s="1106"/>
      <c r="DO7" s="1106"/>
      <c r="DP7" s="1107"/>
      <c r="DQ7" s="1105"/>
      <c r="DR7" s="1106"/>
      <c r="DS7" s="1106"/>
      <c r="DT7" s="1106"/>
      <c r="DU7" s="1107"/>
      <c r="DV7" s="1108"/>
      <c r="DW7" s="1109"/>
      <c r="DX7" s="1109"/>
      <c r="DY7" s="1109"/>
      <c r="DZ7" s="1110"/>
      <c r="EA7" s="220"/>
    </row>
    <row r="8" spans="1:131" s="221" customFormat="1" ht="26.25" customHeight="1" x14ac:dyDescent="0.15">
      <c r="A8" s="224">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18"/>
      <c r="BA8" s="218"/>
      <c r="BB8" s="218"/>
      <c r="BC8" s="218"/>
      <c r="BD8" s="218"/>
      <c r="BE8" s="219"/>
      <c r="BF8" s="219"/>
      <c r="BG8" s="219"/>
      <c r="BH8" s="219"/>
      <c r="BI8" s="219"/>
      <c r="BJ8" s="219"/>
      <c r="BK8" s="219"/>
      <c r="BL8" s="219"/>
      <c r="BM8" s="219"/>
      <c r="BN8" s="219"/>
      <c r="BO8" s="219"/>
      <c r="BP8" s="219"/>
      <c r="BQ8" s="224">
        <v>2</v>
      </c>
      <c r="BR8" s="225"/>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0"/>
    </row>
    <row r="9" spans="1:131" s="221" customFormat="1" ht="26.25" customHeight="1" x14ac:dyDescent="0.15">
      <c r="A9" s="224">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8"/>
      <c r="BA9" s="218"/>
      <c r="BB9" s="218"/>
      <c r="BC9" s="218"/>
      <c r="BD9" s="218"/>
      <c r="BE9" s="219"/>
      <c r="BF9" s="219"/>
      <c r="BG9" s="219"/>
      <c r="BH9" s="219"/>
      <c r="BI9" s="219"/>
      <c r="BJ9" s="219"/>
      <c r="BK9" s="219"/>
      <c r="BL9" s="219"/>
      <c r="BM9" s="219"/>
      <c r="BN9" s="219"/>
      <c r="BO9" s="219"/>
      <c r="BP9" s="219"/>
      <c r="BQ9" s="224">
        <v>3</v>
      </c>
      <c r="BR9" s="225"/>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0"/>
    </row>
    <row r="10" spans="1:131" s="221" customFormat="1" ht="26.25" customHeight="1" x14ac:dyDescent="0.15">
      <c r="A10" s="224">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8"/>
      <c r="BA10" s="218"/>
      <c r="BB10" s="218"/>
      <c r="BC10" s="218"/>
      <c r="BD10" s="218"/>
      <c r="BE10" s="219"/>
      <c r="BF10" s="219"/>
      <c r="BG10" s="219"/>
      <c r="BH10" s="219"/>
      <c r="BI10" s="219"/>
      <c r="BJ10" s="219"/>
      <c r="BK10" s="219"/>
      <c r="BL10" s="219"/>
      <c r="BM10" s="219"/>
      <c r="BN10" s="219"/>
      <c r="BO10" s="219"/>
      <c r="BP10" s="219"/>
      <c r="BQ10" s="224">
        <v>4</v>
      </c>
      <c r="BR10" s="225"/>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0"/>
    </row>
    <row r="11" spans="1:131" s="221" customFormat="1" ht="26.25" customHeight="1" x14ac:dyDescent="0.15">
      <c r="A11" s="224">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8"/>
      <c r="BA11" s="218"/>
      <c r="BB11" s="218"/>
      <c r="BC11" s="218"/>
      <c r="BD11" s="218"/>
      <c r="BE11" s="219"/>
      <c r="BF11" s="219"/>
      <c r="BG11" s="219"/>
      <c r="BH11" s="219"/>
      <c r="BI11" s="219"/>
      <c r="BJ11" s="219"/>
      <c r="BK11" s="219"/>
      <c r="BL11" s="219"/>
      <c r="BM11" s="219"/>
      <c r="BN11" s="219"/>
      <c r="BO11" s="219"/>
      <c r="BP11" s="219"/>
      <c r="BQ11" s="224">
        <v>5</v>
      </c>
      <c r="BR11" s="225"/>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0"/>
    </row>
    <row r="12" spans="1:131" s="221" customFormat="1" ht="26.25" customHeight="1" x14ac:dyDescent="0.15">
      <c r="A12" s="224">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8"/>
      <c r="BA12" s="218"/>
      <c r="BB12" s="218"/>
      <c r="BC12" s="218"/>
      <c r="BD12" s="218"/>
      <c r="BE12" s="219"/>
      <c r="BF12" s="219"/>
      <c r="BG12" s="219"/>
      <c r="BH12" s="219"/>
      <c r="BI12" s="219"/>
      <c r="BJ12" s="219"/>
      <c r="BK12" s="219"/>
      <c r="BL12" s="219"/>
      <c r="BM12" s="219"/>
      <c r="BN12" s="219"/>
      <c r="BO12" s="219"/>
      <c r="BP12" s="219"/>
      <c r="BQ12" s="224">
        <v>6</v>
      </c>
      <c r="BR12" s="225"/>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0"/>
    </row>
    <row r="13" spans="1:131" s="221" customFormat="1" ht="26.25" customHeight="1" x14ac:dyDescent="0.15">
      <c r="A13" s="224">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8"/>
      <c r="BA13" s="218"/>
      <c r="BB13" s="218"/>
      <c r="BC13" s="218"/>
      <c r="BD13" s="218"/>
      <c r="BE13" s="219"/>
      <c r="BF13" s="219"/>
      <c r="BG13" s="219"/>
      <c r="BH13" s="219"/>
      <c r="BI13" s="219"/>
      <c r="BJ13" s="219"/>
      <c r="BK13" s="219"/>
      <c r="BL13" s="219"/>
      <c r="BM13" s="219"/>
      <c r="BN13" s="219"/>
      <c r="BO13" s="219"/>
      <c r="BP13" s="219"/>
      <c r="BQ13" s="224">
        <v>7</v>
      </c>
      <c r="BR13" s="225"/>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0"/>
    </row>
    <row r="14" spans="1:131" s="221" customFormat="1" ht="26.25" customHeight="1" x14ac:dyDescent="0.15">
      <c r="A14" s="224">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8"/>
      <c r="BA14" s="218"/>
      <c r="BB14" s="218"/>
      <c r="BC14" s="218"/>
      <c r="BD14" s="218"/>
      <c r="BE14" s="219"/>
      <c r="BF14" s="219"/>
      <c r="BG14" s="219"/>
      <c r="BH14" s="219"/>
      <c r="BI14" s="219"/>
      <c r="BJ14" s="219"/>
      <c r="BK14" s="219"/>
      <c r="BL14" s="219"/>
      <c r="BM14" s="219"/>
      <c r="BN14" s="219"/>
      <c r="BO14" s="219"/>
      <c r="BP14" s="219"/>
      <c r="BQ14" s="224">
        <v>8</v>
      </c>
      <c r="BR14" s="225"/>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0"/>
    </row>
    <row r="15" spans="1:131" s="221" customFormat="1" ht="26.25" customHeight="1" x14ac:dyDescent="0.15">
      <c r="A15" s="224">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8"/>
      <c r="BA15" s="218"/>
      <c r="BB15" s="218"/>
      <c r="BC15" s="218"/>
      <c r="BD15" s="218"/>
      <c r="BE15" s="219"/>
      <c r="BF15" s="219"/>
      <c r="BG15" s="219"/>
      <c r="BH15" s="219"/>
      <c r="BI15" s="219"/>
      <c r="BJ15" s="219"/>
      <c r="BK15" s="219"/>
      <c r="BL15" s="219"/>
      <c r="BM15" s="219"/>
      <c r="BN15" s="219"/>
      <c r="BO15" s="219"/>
      <c r="BP15" s="219"/>
      <c r="BQ15" s="224">
        <v>9</v>
      </c>
      <c r="BR15" s="225"/>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0"/>
    </row>
    <row r="16" spans="1:131" s="221" customFormat="1" ht="26.25" customHeight="1" x14ac:dyDescent="0.15">
      <c r="A16" s="224">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8"/>
      <c r="BA16" s="218"/>
      <c r="BB16" s="218"/>
      <c r="BC16" s="218"/>
      <c r="BD16" s="218"/>
      <c r="BE16" s="219"/>
      <c r="BF16" s="219"/>
      <c r="BG16" s="219"/>
      <c r="BH16" s="219"/>
      <c r="BI16" s="219"/>
      <c r="BJ16" s="219"/>
      <c r="BK16" s="219"/>
      <c r="BL16" s="219"/>
      <c r="BM16" s="219"/>
      <c r="BN16" s="219"/>
      <c r="BO16" s="219"/>
      <c r="BP16" s="219"/>
      <c r="BQ16" s="224">
        <v>10</v>
      </c>
      <c r="BR16" s="225"/>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0"/>
    </row>
    <row r="17" spans="1:131" s="221" customFormat="1" ht="26.25" customHeight="1" x14ac:dyDescent="0.15">
      <c r="A17" s="224">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8"/>
      <c r="BA17" s="218"/>
      <c r="BB17" s="218"/>
      <c r="BC17" s="218"/>
      <c r="BD17" s="218"/>
      <c r="BE17" s="219"/>
      <c r="BF17" s="219"/>
      <c r="BG17" s="219"/>
      <c r="BH17" s="219"/>
      <c r="BI17" s="219"/>
      <c r="BJ17" s="219"/>
      <c r="BK17" s="219"/>
      <c r="BL17" s="219"/>
      <c r="BM17" s="219"/>
      <c r="BN17" s="219"/>
      <c r="BO17" s="219"/>
      <c r="BP17" s="219"/>
      <c r="BQ17" s="224">
        <v>11</v>
      </c>
      <c r="BR17" s="225"/>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0"/>
    </row>
    <row r="18" spans="1:131" s="221" customFormat="1" ht="26.25" customHeight="1" x14ac:dyDescent="0.15">
      <c r="A18" s="224">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8"/>
      <c r="BA18" s="218"/>
      <c r="BB18" s="218"/>
      <c r="BC18" s="218"/>
      <c r="BD18" s="218"/>
      <c r="BE18" s="219"/>
      <c r="BF18" s="219"/>
      <c r="BG18" s="219"/>
      <c r="BH18" s="219"/>
      <c r="BI18" s="219"/>
      <c r="BJ18" s="219"/>
      <c r="BK18" s="219"/>
      <c r="BL18" s="219"/>
      <c r="BM18" s="219"/>
      <c r="BN18" s="219"/>
      <c r="BO18" s="219"/>
      <c r="BP18" s="219"/>
      <c r="BQ18" s="224">
        <v>12</v>
      </c>
      <c r="BR18" s="225"/>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0"/>
    </row>
    <row r="19" spans="1:131" s="221" customFormat="1" ht="26.25" customHeight="1" x14ac:dyDescent="0.15">
      <c r="A19" s="224">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8"/>
      <c r="BA19" s="218"/>
      <c r="BB19" s="218"/>
      <c r="BC19" s="218"/>
      <c r="BD19" s="218"/>
      <c r="BE19" s="219"/>
      <c r="BF19" s="219"/>
      <c r="BG19" s="219"/>
      <c r="BH19" s="219"/>
      <c r="BI19" s="219"/>
      <c r="BJ19" s="219"/>
      <c r="BK19" s="219"/>
      <c r="BL19" s="219"/>
      <c r="BM19" s="219"/>
      <c r="BN19" s="219"/>
      <c r="BO19" s="219"/>
      <c r="BP19" s="219"/>
      <c r="BQ19" s="224">
        <v>13</v>
      </c>
      <c r="BR19" s="225"/>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0"/>
    </row>
    <row r="20" spans="1:131" s="221" customFormat="1" ht="26.25" customHeight="1" x14ac:dyDescent="0.15">
      <c r="A20" s="224">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8"/>
      <c r="BA20" s="218"/>
      <c r="BB20" s="218"/>
      <c r="BC20" s="218"/>
      <c r="BD20" s="218"/>
      <c r="BE20" s="219"/>
      <c r="BF20" s="219"/>
      <c r="BG20" s="219"/>
      <c r="BH20" s="219"/>
      <c r="BI20" s="219"/>
      <c r="BJ20" s="219"/>
      <c r="BK20" s="219"/>
      <c r="BL20" s="219"/>
      <c r="BM20" s="219"/>
      <c r="BN20" s="219"/>
      <c r="BO20" s="219"/>
      <c r="BP20" s="219"/>
      <c r="BQ20" s="224">
        <v>14</v>
      </c>
      <c r="BR20" s="225"/>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0"/>
    </row>
    <row r="21" spans="1:131" s="221" customFormat="1" ht="26.25" customHeight="1" thickBot="1" x14ac:dyDescent="0.2">
      <c r="A21" s="224">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8"/>
      <c r="BA21" s="218"/>
      <c r="BB21" s="218"/>
      <c r="BC21" s="218"/>
      <c r="BD21" s="218"/>
      <c r="BE21" s="219"/>
      <c r="BF21" s="219"/>
      <c r="BG21" s="219"/>
      <c r="BH21" s="219"/>
      <c r="BI21" s="219"/>
      <c r="BJ21" s="219"/>
      <c r="BK21" s="219"/>
      <c r="BL21" s="219"/>
      <c r="BM21" s="219"/>
      <c r="BN21" s="219"/>
      <c r="BO21" s="219"/>
      <c r="BP21" s="219"/>
      <c r="BQ21" s="224">
        <v>15</v>
      </c>
      <c r="BR21" s="225"/>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0"/>
    </row>
    <row r="22" spans="1:131" s="221" customFormat="1" ht="26.25" customHeight="1" x14ac:dyDescent="0.15">
      <c r="A22" s="224">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390</v>
      </c>
      <c r="BA22" s="1037"/>
      <c r="BB22" s="1037"/>
      <c r="BC22" s="1037"/>
      <c r="BD22" s="1038"/>
      <c r="BE22" s="219"/>
      <c r="BF22" s="219"/>
      <c r="BG22" s="219"/>
      <c r="BH22" s="219"/>
      <c r="BI22" s="219"/>
      <c r="BJ22" s="219"/>
      <c r="BK22" s="219"/>
      <c r="BL22" s="219"/>
      <c r="BM22" s="219"/>
      <c r="BN22" s="219"/>
      <c r="BO22" s="219"/>
      <c r="BP22" s="219"/>
      <c r="BQ22" s="224">
        <v>16</v>
      </c>
      <c r="BR22" s="225"/>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0"/>
    </row>
    <row r="23" spans="1:131" s="221" customFormat="1" ht="26.25" customHeight="1" thickBot="1" x14ac:dyDescent="0.2">
      <c r="A23" s="226" t="s">
        <v>391</v>
      </c>
      <c r="B23" s="946" t="s">
        <v>392</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296</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393</v>
      </c>
      <c r="BA23" s="1074"/>
      <c r="BB23" s="1074"/>
      <c r="BC23" s="1074"/>
      <c r="BD23" s="1075"/>
      <c r="BE23" s="219"/>
      <c r="BF23" s="219"/>
      <c r="BG23" s="219"/>
      <c r="BH23" s="219"/>
      <c r="BI23" s="219"/>
      <c r="BJ23" s="219"/>
      <c r="BK23" s="219"/>
      <c r="BL23" s="219"/>
      <c r="BM23" s="219"/>
      <c r="BN23" s="219"/>
      <c r="BO23" s="219"/>
      <c r="BP23" s="219"/>
      <c r="BQ23" s="224">
        <v>17</v>
      </c>
      <c r="BR23" s="225"/>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0"/>
    </row>
    <row r="24" spans="1:131" s="221" customFormat="1" ht="26.25" customHeight="1" x14ac:dyDescent="0.15">
      <c r="A24" s="1069" t="s">
        <v>394</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8"/>
      <c r="BA24" s="218"/>
      <c r="BB24" s="218"/>
      <c r="BC24" s="218"/>
      <c r="BD24" s="218"/>
      <c r="BE24" s="219"/>
      <c r="BF24" s="219"/>
      <c r="BG24" s="219"/>
      <c r="BH24" s="219"/>
      <c r="BI24" s="219"/>
      <c r="BJ24" s="219"/>
      <c r="BK24" s="219"/>
      <c r="BL24" s="219"/>
      <c r="BM24" s="219"/>
      <c r="BN24" s="219"/>
      <c r="BO24" s="219"/>
      <c r="BP24" s="219"/>
      <c r="BQ24" s="224">
        <v>18</v>
      </c>
      <c r="BR24" s="225"/>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0"/>
    </row>
    <row r="25" spans="1:131" ht="26.25" customHeight="1" thickBot="1" x14ac:dyDescent="0.2">
      <c r="A25" s="1068" t="s">
        <v>395</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8"/>
      <c r="BK25" s="218"/>
      <c r="BL25" s="218"/>
      <c r="BM25" s="218"/>
      <c r="BN25" s="218"/>
      <c r="BO25" s="227"/>
      <c r="BP25" s="227"/>
      <c r="BQ25" s="224">
        <v>19</v>
      </c>
      <c r="BR25" s="225"/>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6"/>
    </row>
    <row r="26" spans="1:131" ht="26.25" customHeight="1" x14ac:dyDescent="0.15">
      <c r="A26" s="1004" t="s">
        <v>372</v>
      </c>
      <c r="B26" s="1005"/>
      <c r="C26" s="1005"/>
      <c r="D26" s="1005"/>
      <c r="E26" s="1005"/>
      <c r="F26" s="1005"/>
      <c r="G26" s="1005"/>
      <c r="H26" s="1005"/>
      <c r="I26" s="1005"/>
      <c r="J26" s="1005"/>
      <c r="K26" s="1005"/>
      <c r="L26" s="1005"/>
      <c r="M26" s="1005"/>
      <c r="N26" s="1005"/>
      <c r="O26" s="1005"/>
      <c r="P26" s="1006"/>
      <c r="Q26" s="1010" t="s">
        <v>396</v>
      </c>
      <c r="R26" s="1011"/>
      <c r="S26" s="1011"/>
      <c r="T26" s="1011"/>
      <c r="U26" s="1012"/>
      <c r="V26" s="1010" t="s">
        <v>397</v>
      </c>
      <c r="W26" s="1011"/>
      <c r="X26" s="1011"/>
      <c r="Y26" s="1011"/>
      <c r="Z26" s="1012"/>
      <c r="AA26" s="1010" t="s">
        <v>398</v>
      </c>
      <c r="AB26" s="1011"/>
      <c r="AC26" s="1011"/>
      <c r="AD26" s="1011"/>
      <c r="AE26" s="1011"/>
      <c r="AF26" s="1064" t="s">
        <v>399</v>
      </c>
      <c r="AG26" s="1017"/>
      <c r="AH26" s="1017"/>
      <c r="AI26" s="1017"/>
      <c r="AJ26" s="1065"/>
      <c r="AK26" s="1011" t="s">
        <v>400</v>
      </c>
      <c r="AL26" s="1011"/>
      <c r="AM26" s="1011"/>
      <c r="AN26" s="1011"/>
      <c r="AO26" s="1012"/>
      <c r="AP26" s="1010" t="s">
        <v>401</v>
      </c>
      <c r="AQ26" s="1011"/>
      <c r="AR26" s="1011"/>
      <c r="AS26" s="1011"/>
      <c r="AT26" s="1012"/>
      <c r="AU26" s="1010" t="s">
        <v>402</v>
      </c>
      <c r="AV26" s="1011"/>
      <c r="AW26" s="1011"/>
      <c r="AX26" s="1011"/>
      <c r="AY26" s="1012"/>
      <c r="AZ26" s="1010" t="s">
        <v>403</v>
      </c>
      <c r="BA26" s="1011"/>
      <c r="BB26" s="1011"/>
      <c r="BC26" s="1011"/>
      <c r="BD26" s="1012"/>
      <c r="BE26" s="1010" t="s">
        <v>379</v>
      </c>
      <c r="BF26" s="1011"/>
      <c r="BG26" s="1011"/>
      <c r="BH26" s="1011"/>
      <c r="BI26" s="1024"/>
      <c r="BJ26" s="218"/>
      <c r="BK26" s="218"/>
      <c r="BL26" s="218"/>
      <c r="BM26" s="218"/>
      <c r="BN26" s="218"/>
      <c r="BO26" s="227"/>
      <c r="BP26" s="227"/>
      <c r="BQ26" s="224">
        <v>20</v>
      </c>
      <c r="BR26" s="225"/>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6"/>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8"/>
      <c r="BK27" s="218"/>
      <c r="BL27" s="218"/>
      <c r="BM27" s="218"/>
      <c r="BN27" s="218"/>
      <c r="BO27" s="227"/>
      <c r="BP27" s="227"/>
      <c r="BQ27" s="224">
        <v>21</v>
      </c>
      <c r="BR27" s="225"/>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6"/>
    </row>
    <row r="28" spans="1:131" ht="26.25" customHeight="1" thickTop="1" x14ac:dyDescent="0.15">
      <c r="A28" s="228">
        <v>1</v>
      </c>
      <c r="B28" s="1056" t="s">
        <v>404</v>
      </c>
      <c r="C28" s="1057"/>
      <c r="D28" s="1057"/>
      <c r="E28" s="1057"/>
      <c r="F28" s="1057"/>
      <c r="G28" s="1057"/>
      <c r="H28" s="1057"/>
      <c r="I28" s="1057"/>
      <c r="J28" s="1057"/>
      <c r="K28" s="1057"/>
      <c r="L28" s="1057"/>
      <c r="M28" s="1057"/>
      <c r="N28" s="1057"/>
      <c r="O28" s="1057"/>
      <c r="P28" s="1058"/>
      <c r="Q28" s="1059"/>
      <c r="R28" s="1060"/>
      <c r="S28" s="1060"/>
      <c r="T28" s="1060"/>
      <c r="U28" s="1060"/>
      <c r="V28" s="1060"/>
      <c r="W28" s="1060"/>
      <c r="X28" s="1060"/>
      <c r="Y28" s="1060"/>
      <c r="Z28" s="1060"/>
      <c r="AA28" s="1060"/>
      <c r="AB28" s="1060"/>
      <c r="AC28" s="1060"/>
      <c r="AD28" s="1060"/>
      <c r="AE28" s="1061"/>
      <c r="AF28" s="1062">
        <v>6</v>
      </c>
      <c r="AG28" s="1060"/>
      <c r="AH28" s="1060"/>
      <c r="AI28" s="1060"/>
      <c r="AJ28" s="1063"/>
      <c r="AK28" s="1051"/>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18"/>
      <c r="BK28" s="218"/>
      <c r="BL28" s="218"/>
      <c r="BM28" s="218"/>
      <c r="BN28" s="218"/>
      <c r="BO28" s="227"/>
      <c r="BP28" s="227"/>
      <c r="BQ28" s="224">
        <v>22</v>
      </c>
      <c r="BR28" s="225"/>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6"/>
    </row>
    <row r="29" spans="1:131" ht="26.25" customHeight="1" x14ac:dyDescent="0.15">
      <c r="A29" s="228">
        <v>2</v>
      </c>
      <c r="B29" s="1039" t="s">
        <v>405</v>
      </c>
      <c r="C29" s="1040"/>
      <c r="D29" s="1040"/>
      <c r="E29" s="1040"/>
      <c r="F29" s="1040"/>
      <c r="G29" s="1040"/>
      <c r="H29" s="1040"/>
      <c r="I29" s="1040"/>
      <c r="J29" s="1040"/>
      <c r="K29" s="1040"/>
      <c r="L29" s="1040"/>
      <c r="M29" s="1040"/>
      <c r="N29" s="1040"/>
      <c r="O29" s="1040"/>
      <c r="P29" s="1041"/>
      <c r="Q29" s="1047"/>
      <c r="R29" s="1048"/>
      <c r="S29" s="1048"/>
      <c r="T29" s="1048"/>
      <c r="U29" s="1048"/>
      <c r="V29" s="1048"/>
      <c r="W29" s="1048"/>
      <c r="X29" s="1048"/>
      <c r="Y29" s="1048"/>
      <c r="Z29" s="1048"/>
      <c r="AA29" s="1048"/>
      <c r="AB29" s="1048"/>
      <c r="AC29" s="1048"/>
      <c r="AD29" s="1048"/>
      <c r="AE29" s="1049"/>
      <c r="AF29" s="1044">
        <v>0</v>
      </c>
      <c r="AG29" s="1045"/>
      <c r="AH29" s="1045"/>
      <c r="AI29" s="1045"/>
      <c r="AJ29" s="1046"/>
      <c r="AK29" s="989"/>
      <c r="AL29" s="980"/>
      <c r="AM29" s="980"/>
      <c r="AN29" s="980"/>
      <c r="AO29" s="980"/>
      <c r="AP29" s="980"/>
      <c r="AQ29" s="980"/>
      <c r="AR29" s="980"/>
      <c r="AS29" s="980"/>
      <c r="AT29" s="980"/>
      <c r="AU29" s="980"/>
      <c r="AV29" s="980"/>
      <c r="AW29" s="980"/>
      <c r="AX29" s="980"/>
      <c r="AY29" s="980"/>
      <c r="AZ29" s="1050"/>
      <c r="BA29" s="1050"/>
      <c r="BB29" s="1050"/>
      <c r="BC29" s="1050"/>
      <c r="BD29" s="1050"/>
      <c r="BE29" s="981"/>
      <c r="BF29" s="981"/>
      <c r="BG29" s="981"/>
      <c r="BH29" s="981"/>
      <c r="BI29" s="982"/>
      <c r="BJ29" s="218"/>
      <c r="BK29" s="218"/>
      <c r="BL29" s="218"/>
      <c r="BM29" s="218"/>
      <c r="BN29" s="218"/>
      <c r="BO29" s="227"/>
      <c r="BP29" s="227"/>
      <c r="BQ29" s="224">
        <v>23</v>
      </c>
      <c r="BR29" s="225"/>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6"/>
    </row>
    <row r="30" spans="1:131" ht="26.25" customHeight="1" x14ac:dyDescent="0.15">
      <c r="A30" s="228">
        <v>3</v>
      </c>
      <c r="B30" s="1039" t="s">
        <v>406</v>
      </c>
      <c r="C30" s="1040"/>
      <c r="D30" s="1040"/>
      <c r="E30" s="1040"/>
      <c r="F30" s="1040"/>
      <c r="G30" s="1040"/>
      <c r="H30" s="1040"/>
      <c r="I30" s="1040"/>
      <c r="J30" s="1040"/>
      <c r="K30" s="1040"/>
      <c r="L30" s="1040"/>
      <c r="M30" s="1040"/>
      <c r="N30" s="1040"/>
      <c r="O30" s="1040"/>
      <c r="P30" s="1041"/>
      <c r="Q30" s="1047"/>
      <c r="R30" s="1048"/>
      <c r="S30" s="1048"/>
      <c r="T30" s="1048"/>
      <c r="U30" s="1048"/>
      <c r="V30" s="1048"/>
      <c r="W30" s="1048"/>
      <c r="X30" s="1048"/>
      <c r="Y30" s="1048"/>
      <c r="Z30" s="1048"/>
      <c r="AA30" s="1048"/>
      <c r="AB30" s="1048"/>
      <c r="AC30" s="1048"/>
      <c r="AD30" s="1048"/>
      <c r="AE30" s="1049"/>
      <c r="AF30" s="1044">
        <v>-103</v>
      </c>
      <c r="AG30" s="1045"/>
      <c r="AH30" s="1045"/>
      <c r="AI30" s="1045"/>
      <c r="AJ30" s="1046"/>
      <c r="AK30" s="989"/>
      <c r="AL30" s="980"/>
      <c r="AM30" s="980"/>
      <c r="AN30" s="980"/>
      <c r="AO30" s="980"/>
      <c r="AP30" s="980"/>
      <c r="AQ30" s="980"/>
      <c r="AR30" s="980"/>
      <c r="AS30" s="980"/>
      <c r="AT30" s="980"/>
      <c r="AU30" s="980"/>
      <c r="AV30" s="980"/>
      <c r="AW30" s="980"/>
      <c r="AX30" s="980"/>
      <c r="AY30" s="980"/>
      <c r="AZ30" s="1050"/>
      <c r="BA30" s="1050"/>
      <c r="BB30" s="1050"/>
      <c r="BC30" s="1050"/>
      <c r="BD30" s="1050"/>
      <c r="BE30" s="981" t="s">
        <v>407</v>
      </c>
      <c r="BF30" s="981"/>
      <c r="BG30" s="981"/>
      <c r="BH30" s="981"/>
      <c r="BI30" s="982"/>
      <c r="BJ30" s="218"/>
      <c r="BK30" s="218"/>
      <c r="BL30" s="218"/>
      <c r="BM30" s="218"/>
      <c r="BN30" s="218"/>
      <c r="BO30" s="227"/>
      <c r="BP30" s="227"/>
      <c r="BQ30" s="224">
        <v>24</v>
      </c>
      <c r="BR30" s="225"/>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6"/>
    </row>
    <row r="31" spans="1:131" ht="26.25" customHeight="1" x14ac:dyDescent="0.15">
      <c r="A31" s="228">
        <v>4</v>
      </c>
      <c r="B31" s="1039" t="s">
        <v>408</v>
      </c>
      <c r="C31" s="1040"/>
      <c r="D31" s="1040"/>
      <c r="E31" s="1040"/>
      <c r="F31" s="1040"/>
      <c r="G31" s="1040"/>
      <c r="H31" s="1040"/>
      <c r="I31" s="1040"/>
      <c r="J31" s="1040"/>
      <c r="K31" s="1040"/>
      <c r="L31" s="1040"/>
      <c r="M31" s="1040"/>
      <c r="N31" s="1040"/>
      <c r="O31" s="1040"/>
      <c r="P31" s="1041"/>
      <c r="Q31" s="1047"/>
      <c r="R31" s="1048"/>
      <c r="S31" s="1048"/>
      <c r="T31" s="1048"/>
      <c r="U31" s="1048"/>
      <c r="V31" s="1048"/>
      <c r="W31" s="1048"/>
      <c r="X31" s="1048"/>
      <c r="Y31" s="1048"/>
      <c r="Z31" s="1048"/>
      <c r="AA31" s="1048"/>
      <c r="AB31" s="1048"/>
      <c r="AC31" s="1048"/>
      <c r="AD31" s="1048"/>
      <c r="AE31" s="1049"/>
      <c r="AF31" s="1044">
        <v>6</v>
      </c>
      <c r="AG31" s="1045"/>
      <c r="AH31" s="1045"/>
      <c r="AI31" s="1045"/>
      <c r="AJ31" s="1046"/>
      <c r="AK31" s="989"/>
      <c r="AL31" s="980"/>
      <c r="AM31" s="980"/>
      <c r="AN31" s="980"/>
      <c r="AO31" s="980"/>
      <c r="AP31" s="980"/>
      <c r="AQ31" s="980"/>
      <c r="AR31" s="980"/>
      <c r="AS31" s="980"/>
      <c r="AT31" s="980"/>
      <c r="AU31" s="980"/>
      <c r="AV31" s="980"/>
      <c r="AW31" s="980"/>
      <c r="AX31" s="980"/>
      <c r="AY31" s="980"/>
      <c r="AZ31" s="1050"/>
      <c r="BA31" s="1050"/>
      <c r="BB31" s="1050"/>
      <c r="BC31" s="1050"/>
      <c r="BD31" s="1050"/>
      <c r="BE31" s="981" t="s">
        <v>409</v>
      </c>
      <c r="BF31" s="981"/>
      <c r="BG31" s="981"/>
      <c r="BH31" s="981"/>
      <c r="BI31" s="982"/>
      <c r="BJ31" s="218"/>
      <c r="BK31" s="218"/>
      <c r="BL31" s="218"/>
      <c r="BM31" s="218"/>
      <c r="BN31" s="218"/>
      <c r="BO31" s="227"/>
      <c r="BP31" s="227"/>
      <c r="BQ31" s="224">
        <v>25</v>
      </c>
      <c r="BR31" s="225"/>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6"/>
    </row>
    <row r="32" spans="1:131" ht="26.25" customHeight="1" x14ac:dyDescent="0.15">
      <c r="A32" s="228">
        <v>5</v>
      </c>
      <c r="B32" s="1039" t="s">
        <v>410</v>
      </c>
      <c r="C32" s="1040"/>
      <c r="D32" s="1040"/>
      <c r="E32" s="1040"/>
      <c r="F32" s="1040"/>
      <c r="G32" s="1040"/>
      <c r="H32" s="1040"/>
      <c r="I32" s="1040"/>
      <c r="J32" s="1040"/>
      <c r="K32" s="1040"/>
      <c r="L32" s="1040"/>
      <c r="M32" s="1040"/>
      <c r="N32" s="1040"/>
      <c r="O32" s="1040"/>
      <c r="P32" s="1041"/>
      <c r="Q32" s="1047"/>
      <c r="R32" s="1048"/>
      <c r="S32" s="1048"/>
      <c r="T32" s="1048"/>
      <c r="U32" s="1048"/>
      <c r="V32" s="1048"/>
      <c r="W32" s="1048"/>
      <c r="X32" s="1048"/>
      <c r="Y32" s="1048"/>
      <c r="Z32" s="1048"/>
      <c r="AA32" s="1048"/>
      <c r="AB32" s="1048"/>
      <c r="AC32" s="1048"/>
      <c r="AD32" s="1048"/>
      <c r="AE32" s="1049"/>
      <c r="AF32" s="1044">
        <v>12</v>
      </c>
      <c r="AG32" s="1045"/>
      <c r="AH32" s="1045"/>
      <c r="AI32" s="1045"/>
      <c r="AJ32" s="1046"/>
      <c r="AK32" s="989"/>
      <c r="AL32" s="980"/>
      <c r="AM32" s="980"/>
      <c r="AN32" s="980"/>
      <c r="AO32" s="980"/>
      <c r="AP32" s="980"/>
      <c r="AQ32" s="980"/>
      <c r="AR32" s="980"/>
      <c r="AS32" s="980"/>
      <c r="AT32" s="980"/>
      <c r="AU32" s="980"/>
      <c r="AV32" s="980"/>
      <c r="AW32" s="980"/>
      <c r="AX32" s="980"/>
      <c r="AY32" s="980"/>
      <c r="AZ32" s="1050"/>
      <c r="BA32" s="1050"/>
      <c r="BB32" s="1050"/>
      <c r="BC32" s="1050"/>
      <c r="BD32" s="1050"/>
      <c r="BE32" s="981" t="s">
        <v>411</v>
      </c>
      <c r="BF32" s="981"/>
      <c r="BG32" s="981"/>
      <c r="BH32" s="981"/>
      <c r="BI32" s="982"/>
      <c r="BJ32" s="218"/>
      <c r="BK32" s="218"/>
      <c r="BL32" s="218"/>
      <c r="BM32" s="218"/>
      <c r="BN32" s="218"/>
      <c r="BO32" s="227"/>
      <c r="BP32" s="227"/>
      <c r="BQ32" s="224">
        <v>26</v>
      </c>
      <c r="BR32" s="225"/>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6"/>
    </row>
    <row r="33" spans="1:131" ht="26.25" customHeight="1" x14ac:dyDescent="0.15">
      <c r="A33" s="228">
        <v>6</v>
      </c>
      <c r="B33" s="1039" t="s">
        <v>412</v>
      </c>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v>3</v>
      </c>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t="s">
        <v>413</v>
      </c>
      <c r="BF33" s="981"/>
      <c r="BG33" s="981"/>
      <c r="BH33" s="981"/>
      <c r="BI33" s="982"/>
      <c r="BJ33" s="218"/>
      <c r="BK33" s="218"/>
      <c r="BL33" s="218"/>
      <c r="BM33" s="218"/>
      <c r="BN33" s="218"/>
      <c r="BO33" s="227"/>
      <c r="BP33" s="227"/>
      <c r="BQ33" s="224">
        <v>27</v>
      </c>
      <c r="BR33" s="225"/>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6"/>
    </row>
    <row r="34" spans="1:131" ht="26.25" customHeight="1" x14ac:dyDescent="0.15">
      <c r="A34" s="228">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18"/>
      <c r="BK34" s="218"/>
      <c r="BL34" s="218"/>
      <c r="BM34" s="218"/>
      <c r="BN34" s="218"/>
      <c r="BO34" s="227"/>
      <c r="BP34" s="227"/>
      <c r="BQ34" s="224">
        <v>28</v>
      </c>
      <c r="BR34" s="225"/>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6"/>
    </row>
    <row r="35" spans="1:131" ht="26.25" customHeight="1" x14ac:dyDescent="0.15">
      <c r="A35" s="228">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8"/>
      <c r="BK35" s="218"/>
      <c r="BL35" s="218"/>
      <c r="BM35" s="218"/>
      <c r="BN35" s="218"/>
      <c r="BO35" s="227"/>
      <c r="BP35" s="227"/>
      <c r="BQ35" s="224">
        <v>29</v>
      </c>
      <c r="BR35" s="225"/>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6"/>
    </row>
    <row r="36" spans="1:131" ht="26.25" customHeight="1" x14ac:dyDescent="0.15">
      <c r="A36" s="228">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8"/>
      <c r="BK36" s="218"/>
      <c r="BL36" s="218"/>
      <c r="BM36" s="218"/>
      <c r="BN36" s="218"/>
      <c r="BO36" s="227"/>
      <c r="BP36" s="227"/>
      <c r="BQ36" s="224">
        <v>30</v>
      </c>
      <c r="BR36" s="225"/>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6"/>
    </row>
    <row r="37" spans="1:131" ht="26.25" customHeight="1" x14ac:dyDescent="0.15">
      <c r="A37" s="228">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8"/>
      <c r="BK37" s="218"/>
      <c r="BL37" s="218"/>
      <c r="BM37" s="218"/>
      <c r="BN37" s="218"/>
      <c r="BO37" s="227"/>
      <c r="BP37" s="227"/>
      <c r="BQ37" s="224">
        <v>31</v>
      </c>
      <c r="BR37" s="225"/>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6"/>
    </row>
    <row r="38" spans="1:131" ht="26.25" customHeight="1" x14ac:dyDescent="0.15">
      <c r="A38" s="228">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8"/>
      <c r="BK38" s="218"/>
      <c r="BL38" s="218"/>
      <c r="BM38" s="218"/>
      <c r="BN38" s="218"/>
      <c r="BO38" s="227"/>
      <c r="BP38" s="227"/>
      <c r="BQ38" s="224">
        <v>32</v>
      </c>
      <c r="BR38" s="225"/>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6"/>
    </row>
    <row r="39" spans="1:131" ht="26.25" customHeight="1" x14ac:dyDescent="0.15">
      <c r="A39" s="228">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8"/>
      <c r="BK39" s="218"/>
      <c r="BL39" s="218"/>
      <c r="BM39" s="218"/>
      <c r="BN39" s="218"/>
      <c r="BO39" s="227"/>
      <c r="BP39" s="227"/>
      <c r="BQ39" s="224">
        <v>33</v>
      </c>
      <c r="BR39" s="225"/>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6"/>
    </row>
    <row r="40" spans="1:131" ht="26.25" customHeight="1" x14ac:dyDescent="0.15">
      <c r="A40" s="224">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8"/>
      <c r="BK40" s="218"/>
      <c r="BL40" s="218"/>
      <c r="BM40" s="218"/>
      <c r="BN40" s="218"/>
      <c r="BO40" s="227"/>
      <c r="BP40" s="227"/>
      <c r="BQ40" s="224">
        <v>34</v>
      </c>
      <c r="BR40" s="225"/>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6"/>
    </row>
    <row r="41" spans="1:131" ht="26.25" customHeight="1" x14ac:dyDescent="0.15">
      <c r="A41" s="224">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8"/>
      <c r="BK41" s="218"/>
      <c r="BL41" s="218"/>
      <c r="BM41" s="218"/>
      <c r="BN41" s="218"/>
      <c r="BO41" s="227"/>
      <c r="BP41" s="227"/>
      <c r="BQ41" s="224">
        <v>35</v>
      </c>
      <c r="BR41" s="225"/>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6"/>
    </row>
    <row r="42" spans="1:131" ht="26.25" customHeight="1" x14ac:dyDescent="0.15">
      <c r="A42" s="224">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8"/>
      <c r="BK42" s="218"/>
      <c r="BL42" s="218"/>
      <c r="BM42" s="218"/>
      <c r="BN42" s="218"/>
      <c r="BO42" s="227"/>
      <c r="BP42" s="227"/>
      <c r="BQ42" s="224">
        <v>36</v>
      </c>
      <c r="BR42" s="225"/>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6"/>
    </row>
    <row r="43" spans="1:131" ht="26.25" customHeight="1" x14ac:dyDescent="0.15">
      <c r="A43" s="224">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8"/>
      <c r="BK43" s="218"/>
      <c r="BL43" s="218"/>
      <c r="BM43" s="218"/>
      <c r="BN43" s="218"/>
      <c r="BO43" s="227"/>
      <c r="BP43" s="227"/>
      <c r="BQ43" s="224">
        <v>37</v>
      </c>
      <c r="BR43" s="225"/>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6"/>
    </row>
    <row r="44" spans="1:131" ht="26.25" customHeight="1" x14ac:dyDescent="0.15">
      <c r="A44" s="224">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8"/>
      <c r="BK44" s="218"/>
      <c r="BL44" s="218"/>
      <c r="BM44" s="218"/>
      <c r="BN44" s="218"/>
      <c r="BO44" s="227"/>
      <c r="BP44" s="227"/>
      <c r="BQ44" s="224">
        <v>38</v>
      </c>
      <c r="BR44" s="225"/>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6"/>
    </row>
    <row r="45" spans="1:131" ht="26.25" customHeight="1" x14ac:dyDescent="0.15">
      <c r="A45" s="224">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8"/>
      <c r="BK45" s="218"/>
      <c r="BL45" s="218"/>
      <c r="BM45" s="218"/>
      <c r="BN45" s="218"/>
      <c r="BO45" s="227"/>
      <c r="BP45" s="227"/>
      <c r="BQ45" s="224">
        <v>39</v>
      </c>
      <c r="BR45" s="225"/>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6"/>
    </row>
    <row r="46" spans="1:131" ht="26.25" customHeight="1" x14ac:dyDescent="0.15">
      <c r="A46" s="224">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8"/>
      <c r="BK46" s="218"/>
      <c r="BL46" s="218"/>
      <c r="BM46" s="218"/>
      <c r="BN46" s="218"/>
      <c r="BO46" s="227"/>
      <c r="BP46" s="227"/>
      <c r="BQ46" s="224">
        <v>40</v>
      </c>
      <c r="BR46" s="225"/>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6"/>
    </row>
    <row r="47" spans="1:131" ht="26.25" customHeight="1" x14ac:dyDescent="0.15">
      <c r="A47" s="224">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8"/>
      <c r="BK47" s="218"/>
      <c r="BL47" s="218"/>
      <c r="BM47" s="218"/>
      <c r="BN47" s="218"/>
      <c r="BO47" s="227"/>
      <c r="BP47" s="227"/>
      <c r="BQ47" s="224">
        <v>41</v>
      </c>
      <c r="BR47" s="225"/>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6"/>
    </row>
    <row r="48" spans="1:131" ht="26.25" customHeight="1" x14ac:dyDescent="0.15">
      <c r="A48" s="224">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8"/>
      <c r="BK48" s="218"/>
      <c r="BL48" s="218"/>
      <c r="BM48" s="218"/>
      <c r="BN48" s="218"/>
      <c r="BO48" s="227"/>
      <c r="BP48" s="227"/>
      <c r="BQ48" s="224">
        <v>42</v>
      </c>
      <c r="BR48" s="225"/>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6"/>
    </row>
    <row r="49" spans="1:131" ht="26.25" customHeight="1" x14ac:dyDescent="0.15">
      <c r="A49" s="224">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8"/>
      <c r="BK49" s="218"/>
      <c r="BL49" s="218"/>
      <c r="BM49" s="218"/>
      <c r="BN49" s="218"/>
      <c r="BO49" s="227"/>
      <c r="BP49" s="227"/>
      <c r="BQ49" s="224">
        <v>43</v>
      </c>
      <c r="BR49" s="225"/>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6"/>
    </row>
    <row r="50" spans="1:131" ht="26.25" customHeight="1" x14ac:dyDescent="0.15">
      <c r="A50" s="224">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8"/>
      <c r="BK50" s="218"/>
      <c r="BL50" s="218"/>
      <c r="BM50" s="218"/>
      <c r="BN50" s="218"/>
      <c r="BO50" s="227"/>
      <c r="BP50" s="227"/>
      <c r="BQ50" s="224">
        <v>44</v>
      </c>
      <c r="BR50" s="225"/>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6"/>
    </row>
    <row r="51" spans="1:131" ht="26.25" customHeight="1" x14ac:dyDescent="0.15">
      <c r="A51" s="224">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8"/>
      <c r="BK51" s="218"/>
      <c r="BL51" s="218"/>
      <c r="BM51" s="218"/>
      <c r="BN51" s="218"/>
      <c r="BO51" s="227"/>
      <c r="BP51" s="227"/>
      <c r="BQ51" s="224">
        <v>45</v>
      </c>
      <c r="BR51" s="225"/>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6"/>
    </row>
    <row r="52" spans="1:131" ht="26.25" customHeight="1" x14ac:dyDescent="0.15">
      <c r="A52" s="224">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8"/>
      <c r="BK52" s="218"/>
      <c r="BL52" s="218"/>
      <c r="BM52" s="218"/>
      <c r="BN52" s="218"/>
      <c r="BO52" s="227"/>
      <c r="BP52" s="227"/>
      <c r="BQ52" s="224">
        <v>46</v>
      </c>
      <c r="BR52" s="225"/>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6"/>
    </row>
    <row r="53" spans="1:131" ht="26.25" customHeight="1" x14ac:dyDescent="0.15">
      <c r="A53" s="224">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8"/>
      <c r="BK53" s="218"/>
      <c r="BL53" s="218"/>
      <c r="BM53" s="218"/>
      <c r="BN53" s="218"/>
      <c r="BO53" s="227"/>
      <c r="BP53" s="227"/>
      <c r="BQ53" s="224">
        <v>47</v>
      </c>
      <c r="BR53" s="225"/>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6"/>
    </row>
    <row r="54" spans="1:131" ht="26.25" customHeight="1" x14ac:dyDescent="0.15">
      <c r="A54" s="224">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8"/>
      <c r="BK54" s="218"/>
      <c r="BL54" s="218"/>
      <c r="BM54" s="218"/>
      <c r="BN54" s="218"/>
      <c r="BO54" s="227"/>
      <c r="BP54" s="227"/>
      <c r="BQ54" s="224">
        <v>48</v>
      </c>
      <c r="BR54" s="225"/>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6"/>
    </row>
    <row r="55" spans="1:131" ht="26.25" customHeight="1" x14ac:dyDescent="0.15">
      <c r="A55" s="224">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8"/>
      <c r="BK55" s="218"/>
      <c r="BL55" s="218"/>
      <c r="BM55" s="218"/>
      <c r="BN55" s="218"/>
      <c r="BO55" s="227"/>
      <c r="BP55" s="227"/>
      <c r="BQ55" s="224">
        <v>49</v>
      </c>
      <c r="BR55" s="225"/>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6"/>
    </row>
    <row r="56" spans="1:131" ht="26.25" customHeight="1" x14ac:dyDescent="0.15">
      <c r="A56" s="224">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8"/>
      <c r="BK56" s="218"/>
      <c r="BL56" s="218"/>
      <c r="BM56" s="218"/>
      <c r="BN56" s="218"/>
      <c r="BO56" s="227"/>
      <c r="BP56" s="227"/>
      <c r="BQ56" s="224">
        <v>50</v>
      </c>
      <c r="BR56" s="225"/>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6"/>
    </row>
    <row r="57" spans="1:131" ht="26.25" customHeight="1" x14ac:dyDescent="0.15">
      <c r="A57" s="224">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8"/>
      <c r="BK57" s="218"/>
      <c r="BL57" s="218"/>
      <c r="BM57" s="218"/>
      <c r="BN57" s="218"/>
      <c r="BO57" s="227"/>
      <c r="BP57" s="227"/>
      <c r="BQ57" s="224">
        <v>51</v>
      </c>
      <c r="BR57" s="225"/>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6"/>
    </row>
    <row r="58" spans="1:131" ht="26.25" customHeight="1" x14ac:dyDescent="0.15">
      <c r="A58" s="224">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8"/>
      <c r="BK58" s="218"/>
      <c r="BL58" s="218"/>
      <c r="BM58" s="218"/>
      <c r="BN58" s="218"/>
      <c r="BO58" s="227"/>
      <c r="BP58" s="227"/>
      <c r="BQ58" s="224">
        <v>52</v>
      </c>
      <c r="BR58" s="225"/>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6"/>
    </row>
    <row r="59" spans="1:131" ht="26.25" customHeight="1" x14ac:dyDescent="0.15">
      <c r="A59" s="224">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8"/>
      <c r="BK59" s="218"/>
      <c r="BL59" s="218"/>
      <c r="BM59" s="218"/>
      <c r="BN59" s="218"/>
      <c r="BO59" s="227"/>
      <c r="BP59" s="227"/>
      <c r="BQ59" s="224">
        <v>53</v>
      </c>
      <c r="BR59" s="225"/>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6"/>
    </row>
    <row r="60" spans="1:131" ht="26.25" customHeight="1" x14ac:dyDescent="0.15">
      <c r="A60" s="224">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8"/>
      <c r="BK60" s="218"/>
      <c r="BL60" s="218"/>
      <c r="BM60" s="218"/>
      <c r="BN60" s="218"/>
      <c r="BO60" s="227"/>
      <c r="BP60" s="227"/>
      <c r="BQ60" s="224">
        <v>54</v>
      </c>
      <c r="BR60" s="225"/>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6"/>
    </row>
    <row r="61" spans="1:131" ht="26.25" customHeight="1" thickBot="1" x14ac:dyDescent="0.2">
      <c r="A61" s="224">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8"/>
      <c r="BK61" s="218"/>
      <c r="BL61" s="218"/>
      <c r="BM61" s="218"/>
      <c r="BN61" s="218"/>
      <c r="BO61" s="227"/>
      <c r="BP61" s="227"/>
      <c r="BQ61" s="224">
        <v>55</v>
      </c>
      <c r="BR61" s="225"/>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6"/>
    </row>
    <row r="62" spans="1:131" ht="26.25" customHeight="1" x14ac:dyDescent="0.15">
      <c r="A62" s="224">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414</v>
      </c>
      <c r="BK62" s="1037"/>
      <c r="BL62" s="1037"/>
      <c r="BM62" s="1037"/>
      <c r="BN62" s="1038"/>
      <c r="BO62" s="227"/>
      <c r="BP62" s="227"/>
      <c r="BQ62" s="224">
        <v>56</v>
      </c>
      <c r="BR62" s="225"/>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6"/>
    </row>
    <row r="63" spans="1:131" ht="26.25" customHeight="1" thickBot="1" x14ac:dyDescent="0.2">
      <c r="A63" s="226" t="s">
        <v>391</v>
      </c>
      <c r="B63" s="946" t="s">
        <v>415</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-75</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416</v>
      </c>
      <c r="BK63" s="962"/>
      <c r="BL63" s="962"/>
      <c r="BM63" s="962"/>
      <c r="BN63" s="1028"/>
      <c r="BO63" s="227"/>
      <c r="BP63" s="227"/>
      <c r="BQ63" s="224">
        <v>57</v>
      </c>
      <c r="BR63" s="225"/>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6"/>
    </row>
    <row r="65" spans="1:131" ht="26.25" customHeight="1" thickBot="1" x14ac:dyDescent="0.2">
      <c r="A65" s="218" t="s">
        <v>417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6"/>
    </row>
    <row r="66" spans="1:131" ht="26.25" customHeight="1" x14ac:dyDescent="0.15">
      <c r="A66" s="1004" t="s">
        <v>418</v>
      </c>
      <c r="B66" s="1005"/>
      <c r="C66" s="1005"/>
      <c r="D66" s="1005"/>
      <c r="E66" s="1005"/>
      <c r="F66" s="1005"/>
      <c r="G66" s="1005"/>
      <c r="H66" s="1005"/>
      <c r="I66" s="1005"/>
      <c r="J66" s="1005"/>
      <c r="K66" s="1005"/>
      <c r="L66" s="1005"/>
      <c r="M66" s="1005"/>
      <c r="N66" s="1005"/>
      <c r="O66" s="1005"/>
      <c r="P66" s="1006"/>
      <c r="Q66" s="1010" t="s">
        <v>419</v>
      </c>
      <c r="R66" s="1011"/>
      <c r="S66" s="1011"/>
      <c r="T66" s="1011"/>
      <c r="U66" s="1012"/>
      <c r="V66" s="1010" t="s">
        <v>420</v>
      </c>
      <c r="W66" s="1011"/>
      <c r="X66" s="1011"/>
      <c r="Y66" s="1011"/>
      <c r="Z66" s="1012"/>
      <c r="AA66" s="1010" t="s">
        <v>421</v>
      </c>
      <c r="AB66" s="1011"/>
      <c r="AC66" s="1011"/>
      <c r="AD66" s="1011"/>
      <c r="AE66" s="1012"/>
      <c r="AF66" s="1016" t="s">
        <v>422</v>
      </c>
      <c r="AG66" s="1017"/>
      <c r="AH66" s="1017"/>
      <c r="AI66" s="1017"/>
      <c r="AJ66" s="1018"/>
      <c r="AK66" s="1010" t="s">
        <v>400</v>
      </c>
      <c r="AL66" s="1005"/>
      <c r="AM66" s="1005"/>
      <c r="AN66" s="1005"/>
      <c r="AO66" s="1006"/>
      <c r="AP66" s="1010" t="s">
        <v>423</v>
      </c>
      <c r="AQ66" s="1011"/>
      <c r="AR66" s="1011"/>
      <c r="AS66" s="1011"/>
      <c r="AT66" s="1012"/>
      <c r="AU66" s="1010" t="s">
        <v>424</v>
      </c>
      <c r="AV66" s="1011"/>
      <c r="AW66" s="1011"/>
      <c r="AX66" s="1011"/>
      <c r="AY66" s="1012"/>
      <c r="AZ66" s="1010" t="s">
        <v>379</v>
      </c>
      <c r="BA66" s="1011"/>
      <c r="BB66" s="1011"/>
      <c r="BC66" s="1011"/>
      <c r="BD66" s="1024"/>
      <c r="BE66" s="227"/>
      <c r="BF66" s="227"/>
      <c r="BG66" s="227"/>
      <c r="BH66" s="227"/>
      <c r="BI66" s="227"/>
      <c r="BJ66" s="227"/>
      <c r="BK66" s="227"/>
      <c r="BL66" s="227"/>
      <c r="BM66" s="227"/>
      <c r="BN66" s="227"/>
      <c r="BO66" s="227"/>
      <c r="BP66" s="227"/>
      <c r="BQ66" s="224">
        <v>60</v>
      </c>
      <c r="BR66" s="229"/>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6"/>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7"/>
      <c r="BF67" s="227"/>
      <c r="BG67" s="227"/>
      <c r="BH67" s="227"/>
      <c r="BI67" s="227"/>
      <c r="BJ67" s="227"/>
      <c r="BK67" s="227"/>
      <c r="BL67" s="227"/>
      <c r="BM67" s="227"/>
      <c r="BN67" s="227"/>
      <c r="BO67" s="227"/>
      <c r="BP67" s="227"/>
      <c r="BQ67" s="224">
        <v>61</v>
      </c>
      <c r="BR67" s="229"/>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6"/>
    </row>
    <row r="68" spans="1:131" ht="26.25" customHeight="1" thickTop="1" x14ac:dyDescent="0.15">
      <c r="A68" s="222">
        <v>1</v>
      </c>
      <c r="B68" s="994"/>
      <c r="C68" s="995"/>
      <c r="D68" s="995"/>
      <c r="E68" s="995"/>
      <c r="F68" s="995"/>
      <c r="G68" s="995"/>
      <c r="H68" s="995"/>
      <c r="I68" s="995"/>
      <c r="J68" s="995"/>
      <c r="K68" s="995"/>
      <c r="L68" s="995"/>
      <c r="M68" s="995"/>
      <c r="N68" s="995"/>
      <c r="O68" s="995"/>
      <c r="P68" s="996"/>
      <c r="Q68" s="997"/>
      <c r="R68" s="991"/>
      <c r="S68" s="991"/>
      <c r="T68" s="991"/>
      <c r="U68" s="991"/>
      <c r="V68" s="991"/>
      <c r="W68" s="991"/>
      <c r="X68" s="991"/>
      <c r="Y68" s="991"/>
      <c r="Z68" s="991"/>
      <c r="AA68" s="991"/>
      <c r="AB68" s="991"/>
      <c r="AC68" s="991"/>
      <c r="AD68" s="991"/>
      <c r="AE68" s="991"/>
      <c r="AF68" s="991"/>
      <c r="AG68" s="991"/>
      <c r="AH68" s="991"/>
      <c r="AI68" s="991"/>
      <c r="AJ68" s="991"/>
      <c r="AK68" s="991"/>
      <c r="AL68" s="991"/>
      <c r="AM68" s="991"/>
      <c r="AN68" s="991"/>
      <c r="AO68" s="991"/>
      <c r="AP68" s="991"/>
      <c r="AQ68" s="991"/>
      <c r="AR68" s="991"/>
      <c r="AS68" s="991"/>
      <c r="AT68" s="991"/>
      <c r="AU68" s="991"/>
      <c r="AV68" s="991"/>
      <c r="AW68" s="991"/>
      <c r="AX68" s="991"/>
      <c r="AY68" s="991"/>
      <c r="AZ68" s="992"/>
      <c r="BA68" s="992"/>
      <c r="BB68" s="992"/>
      <c r="BC68" s="992"/>
      <c r="BD68" s="993"/>
      <c r="BE68" s="227"/>
      <c r="BF68" s="227"/>
      <c r="BG68" s="227"/>
      <c r="BH68" s="227"/>
      <c r="BI68" s="227"/>
      <c r="BJ68" s="227"/>
      <c r="BK68" s="227"/>
      <c r="BL68" s="227"/>
      <c r="BM68" s="227"/>
      <c r="BN68" s="227"/>
      <c r="BO68" s="227"/>
      <c r="BP68" s="227"/>
      <c r="BQ68" s="224">
        <v>62</v>
      </c>
      <c r="BR68" s="229"/>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6"/>
    </row>
    <row r="69" spans="1:131" ht="26.25" customHeight="1" x14ac:dyDescent="0.15">
      <c r="A69" s="224">
        <v>2</v>
      </c>
      <c r="B69" s="983"/>
      <c r="C69" s="984"/>
      <c r="D69" s="984"/>
      <c r="E69" s="984"/>
      <c r="F69" s="984"/>
      <c r="G69" s="984"/>
      <c r="H69" s="984"/>
      <c r="I69" s="984"/>
      <c r="J69" s="984"/>
      <c r="K69" s="984"/>
      <c r="L69" s="984"/>
      <c r="M69" s="984"/>
      <c r="N69" s="984"/>
      <c r="O69" s="984"/>
      <c r="P69" s="985"/>
      <c r="Q69" s="986"/>
      <c r="R69" s="980"/>
      <c r="S69" s="980"/>
      <c r="T69" s="980"/>
      <c r="U69" s="980"/>
      <c r="V69" s="980"/>
      <c r="W69" s="980"/>
      <c r="X69" s="980"/>
      <c r="Y69" s="980"/>
      <c r="Z69" s="980"/>
      <c r="AA69" s="980"/>
      <c r="AB69" s="980"/>
      <c r="AC69" s="980"/>
      <c r="AD69" s="980"/>
      <c r="AE69" s="980"/>
      <c r="AF69" s="980"/>
      <c r="AG69" s="980"/>
      <c r="AH69" s="980"/>
      <c r="AI69" s="980"/>
      <c r="AJ69" s="980"/>
      <c r="AK69" s="980"/>
      <c r="AL69" s="980"/>
      <c r="AM69" s="980"/>
      <c r="AN69" s="980"/>
      <c r="AO69" s="980"/>
      <c r="AP69" s="980"/>
      <c r="AQ69" s="980"/>
      <c r="AR69" s="980"/>
      <c r="AS69" s="980"/>
      <c r="AT69" s="980"/>
      <c r="AU69" s="980"/>
      <c r="AV69" s="980"/>
      <c r="AW69" s="980"/>
      <c r="AX69" s="980"/>
      <c r="AY69" s="980"/>
      <c r="AZ69" s="981"/>
      <c r="BA69" s="981"/>
      <c r="BB69" s="981"/>
      <c r="BC69" s="981"/>
      <c r="BD69" s="982"/>
      <c r="BE69" s="227"/>
      <c r="BF69" s="227"/>
      <c r="BG69" s="227"/>
      <c r="BH69" s="227"/>
      <c r="BI69" s="227"/>
      <c r="BJ69" s="227"/>
      <c r="BK69" s="227"/>
      <c r="BL69" s="227"/>
      <c r="BM69" s="227"/>
      <c r="BN69" s="227"/>
      <c r="BO69" s="227"/>
      <c r="BP69" s="227"/>
      <c r="BQ69" s="224">
        <v>63</v>
      </c>
      <c r="BR69" s="229"/>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6"/>
    </row>
    <row r="70" spans="1:131" ht="26.25" customHeight="1" x14ac:dyDescent="0.15">
      <c r="A70" s="224">
        <v>3</v>
      </c>
      <c r="B70" s="983"/>
      <c r="C70" s="984"/>
      <c r="D70" s="984"/>
      <c r="E70" s="984"/>
      <c r="F70" s="984"/>
      <c r="G70" s="984"/>
      <c r="H70" s="984"/>
      <c r="I70" s="984"/>
      <c r="J70" s="984"/>
      <c r="K70" s="984"/>
      <c r="L70" s="984"/>
      <c r="M70" s="984"/>
      <c r="N70" s="984"/>
      <c r="O70" s="984"/>
      <c r="P70" s="985"/>
      <c r="Q70" s="986"/>
      <c r="R70" s="980"/>
      <c r="S70" s="980"/>
      <c r="T70" s="980"/>
      <c r="U70" s="980"/>
      <c r="V70" s="980"/>
      <c r="W70" s="980"/>
      <c r="X70" s="980"/>
      <c r="Y70" s="980"/>
      <c r="Z70" s="980"/>
      <c r="AA70" s="980"/>
      <c r="AB70" s="980"/>
      <c r="AC70" s="980"/>
      <c r="AD70" s="980"/>
      <c r="AE70" s="980"/>
      <c r="AF70" s="980"/>
      <c r="AG70" s="980"/>
      <c r="AH70" s="980"/>
      <c r="AI70" s="980"/>
      <c r="AJ70" s="980"/>
      <c r="AK70" s="980"/>
      <c r="AL70" s="980"/>
      <c r="AM70" s="980"/>
      <c r="AN70" s="980"/>
      <c r="AO70" s="980"/>
      <c r="AP70" s="980"/>
      <c r="AQ70" s="980"/>
      <c r="AR70" s="980"/>
      <c r="AS70" s="980"/>
      <c r="AT70" s="980"/>
      <c r="AU70" s="980"/>
      <c r="AV70" s="980"/>
      <c r="AW70" s="980"/>
      <c r="AX70" s="980"/>
      <c r="AY70" s="980"/>
      <c r="AZ70" s="981"/>
      <c r="BA70" s="981"/>
      <c r="BB70" s="981"/>
      <c r="BC70" s="981"/>
      <c r="BD70" s="982"/>
      <c r="BE70" s="227"/>
      <c r="BF70" s="227"/>
      <c r="BG70" s="227"/>
      <c r="BH70" s="227"/>
      <c r="BI70" s="227"/>
      <c r="BJ70" s="227"/>
      <c r="BK70" s="227"/>
      <c r="BL70" s="227"/>
      <c r="BM70" s="227"/>
      <c r="BN70" s="227"/>
      <c r="BO70" s="227"/>
      <c r="BP70" s="227"/>
      <c r="BQ70" s="224">
        <v>64</v>
      </c>
      <c r="BR70" s="229"/>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6"/>
    </row>
    <row r="71" spans="1:131" ht="26.25" customHeight="1" x14ac:dyDescent="0.15">
      <c r="A71" s="224">
        <v>4</v>
      </c>
      <c r="B71" s="983"/>
      <c r="C71" s="984"/>
      <c r="D71" s="984"/>
      <c r="E71" s="984"/>
      <c r="F71" s="984"/>
      <c r="G71" s="984"/>
      <c r="H71" s="984"/>
      <c r="I71" s="984"/>
      <c r="J71" s="984"/>
      <c r="K71" s="984"/>
      <c r="L71" s="984"/>
      <c r="M71" s="984"/>
      <c r="N71" s="984"/>
      <c r="O71" s="984"/>
      <c r="P71" s="985"/>
      <c r="Q71" s="986"/>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0"/>
      <c r="AY71" s="980"/>
      <c r="AZ71" s="981"/>
      <c r="BA71" s="981"/>
      <c r="BB71" s="981"/>
      <c r="BC71" s="981"/>
      <c r="BD71" s="982"/>
      <c r="BE71" s="227"/>
      <c r="BF71" s="227"/>
      <c r="BG71" s="227"/>
      <c r="BH71" s="227"/>
      <c r="BI71" s="227"/>
      <c r="BJ71" s="227"/>
      <c r="BK71" s="227"/>
      <c r="BL71" s="227"/>
      <c r="BM71" s="227"/>
      <c r="BN71" s="227"/>
      <c r="BO71" s="227"/>
      <c r="BP71" s="227"/>
      <c r="BQ71" s="224">
        <v>65</v>
      </c>
      <c r="BR71" s="229"/>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6"/>
    </row>
    <row r="72" spans="1:131" ht="26.25" customHeight="1" x14ac:dyDescent="0.15">
      <c r="A72" s="224">
        <v>5</v>
      </c>
      <c r="B72" s="983"/>
      <c r="C72" s="984"/>
      <c r="D72" s="984"/>
      <c r="E72" s="984"/>
      <c r="F72" s="984"/>
      <c r="G72" s="984"/>
      <c r="H72" s="984"/>
      <c r="I72" s="984"/>
      <c r="J72" s="984"/>
      <c r="K72" s="984"/>
      <c r="L72" s="984"/>
      <c r="M72" s="984"/>
      <c r="N72" s="984"/>
      <c r="O72" s="984"/>
      <c r="P72" s="985"/>
      <c r="Q72" s="986"/>
      <c r="R72" s="980"/>
      <c r="S72" s="980"/>
      <c r="T72" s="980"/>
      <c r="U72" s="980"/>
      <c r="V72" s="980"/>
      <c r="W72" s="980"/>
      <c r="X72" s="980"/>
      <c r="Y72" s="980"/>
      <c r="Z72" s="980"/>
      <c r="AA72" s="980"/>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27"/>
      <c r="BF72" s="227"/>
      <c r="BG72" s="227"/>
      <c r="BH72" s="227"/>
      <c r="BI72" s="227"/>
      <c r="BJ72" s="227"/>
      <c r="BK72" s="227"/>
      <c r="BL72" s="227"/>
      <c r="BM72" s="227"/>
      <c r="BN72" s="227"/>
      <c r="BO72" s="227"/>
      <c r="BP72" s="227"/>
      <c r="BQ72" s="224">
        <v>66</v>
      </c>
      <c r="BR72" s="229"/>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6"/>
    </row>
    <row r="73" spans="1:131" ht="26.25" customHeight="1" x14ac:dyDescent="0.15">
      <c r="A73" s="224">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27"/>
      <c r="BF73" s="227"/>
      <c r="BG73" s="227"/>
      <c r="BH73" s="227"/>
      <c r="BI73" s="227"/>
      <c r="BJ73" s="227"/>
      <c r="BK73" s="227"/>
      <c r="BL73" s="227"/>
      <c r="BM73" s="227"/>
      <c r="BN73" s="227"/>
      <c r="BO73" s="227"/>
      <c r="BP73" s="227"/>
      <c r="BQ73" s="224">
        <v>67</v>
      </c>
      <c r="BR73" s="229"/>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6"/>
    </row>
    <row r="74" spans="1:131" ht="26.25" customHeight="1" x14ac:dyDescent="0.15">
      <c r="A74" s="224">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27"/>
      <c r="BF74" s="227"/>
      <c r="BG74" s="227"/>
      <c r="BH74" s="227"/>
      <c r="BI74" s="227"/>
      <c r="BJ74" s="227"/>
      <c r="BK74" s="227"/>
      <c r="BL74" s="227"/>
      <c r="BM74" s="227"/>
      <c r="BN74" s="227"/>
      <c r="BO74" s="227"/>
      <c r="BP74" s="227"/>
      <c r="BQ74" s="224">
        <v>68</v>
      </c>
      <c r="BR74" s="229"/>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6"/>
    </row>
    <row r="75" spans="1:131" ht="26.25" customHeight="1" x14ac:dyDescent="0.15">
      <c r="A75" s="224">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27"/>
      <c r="BF75" s="227"/>
      <c r="BG75" s="227"/>
      <c r="BH75" s="227"/>
      <c r="BI75" s="227"/>
      <c r="BJ75" s="227"/>
      <c r="BK75" s="227"/>
      <c r="BL75" s="227"/>
      <c r="BM75" s="227"/>
      <c r="BN75" s="227"/>
      <c r="BO75" s="227"/>
      <c r="BP75" s="227"/>
      <c r="BQ75" s="224">
        <v>69</v>
      </c>
      <c r="BR75" s="229"/>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6"/>
    </row>
    <row r="76" spans="1:131" ht="26.25" customHeight="1" x14ac:dyDescent="0.15">
      <c r="A76" s="224">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7"/>
      <c r="BF76" s="227"/>
      <c r="BG76" s="227"/>
      <c r="BH76" s="227"/>
      <c r="BI76" s="227"/>
      <c r="BJ76" s="227"/>
      <c r="BK76" s="227"/>
      <c r="BL76" s="227"/>
      <c r="BM76" s="227"/>
      <c r="BN76" s="227"/>
      <c r="BO76" s="227"/>
      <c r="BP76" s="227"/>
      <c r="BQ76" s="224">
        <v>70</v>
      </c>
      <c r="BR76" s="229"/>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6"/>
    </row>
    <row r="77" spans="1:131" ht="26.25" customHeight="1" x14ac:dyDescent="0.15">
      <c r="A77" s="224">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7"/>
      <c r="BF77" s="227"/>
      <c r="BG77" s="227"/>
      <c r="BH77" s="227"/>
      <c r="BI77" s="227"/>
      <c r="BJ77" s="227"/>
      <c r="BK77" s="227"/>
      <c r="BL77" s="227"/>
      <c r="BM77" s="227"/>
      <c r="BN77" s="227"/>
      <c r="BO77" s="227"/>
      <c r="BP77" s="227"/>
      <c r="BQ77" s="224">
        <v>71</v>
      </c>
      <c r="BR77" s="229"/>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6"/>
    </row>
    <row r="78" spans="1:131" ht="26.25" customHeight="1" x14ac:dyDescent="0.15">
      <c r="A78" s="224">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7"/>
      <c r="BF78" s="227"/>
      <c r="BG78" s="227"/>
      <c r="BH78" s="227"/>
      <c r="BI78" s="227"/>
      <c r="BJ78" s="216"/>
      <c r="BK78" s="216"/>
      <c r="BL78" s="216"/>
      <c r="BM78" s="216"/>
      <c r="BN78" s="216"/>
      <c r="BO78" s="227"/>
      <c r="BP78" s="227"/>
      <c r="BQ78" s="224">
        <v>72</v>
      </c>
      <c r="BR78" s="229"/>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6"/>
    </row>
    <row r="79" spans="1:131" ht="26.25" customHeight="1" x14ac:dyDescent="0.15">
      <c r="A79" s="224">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7"/>
      <c r="BF79" s="227"/>
      <c r="BG79" s="227"/>
      <c r="BH79" s="227"/>
      <c r="BI79" s="227"/>
      <c r="BJ79" s="216"/>
      <c r="BK79" s="216"/>
      <c r="BL79" s="216"/>
      <c r="BM79" s="216"/>
      <c r="BN79" s="216"/>
      <c r="BO79" s="227"/>
      <c r="BP79" s="227"/>
      <c r="BQ79" s="224">
        <v>73</v>
      </c>
      <c r="BR79" s="229"/>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6"/>
    </row>
    <row r="80" spans="1:131" ht="26.25" customHeight="1" x14ac:dyDescent="0.15">
      <c r="A80" s="224">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7"/>
      <c r="BF80" s="227"/>
      <c r="BG80" s="227"/>
      <c r="BH80" s="227"/>
      <c r="BI80" s="227"/>
      <c r="BJ80" s="227"/>
      <c r="BK80" s="227"/>
      <c r="BL80" s="227"/>
      <c r="BM80" s="227"/>
      <c r="BN80" s="227"/>
      <c r="BO80" s="227"/>
      <c r="BP80" s="227"/>
      <c r="BQ80" s="224">
        <v>74</v>
      </c>
      <c r="BR80" s="229"/>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6"/>
    </row>
    <row r="81" spans="1:131" ht="26.25" customHeight="1" x14ac:dyDescent="0.15">
      <c r="A81" s="224">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7"/>
      <c r="BF81" s="227"/>
      <c r="BG81" s="227"/>
      <c r="BH81" s="227"/>
      <c r="BI81" s="227"/>
      <c r="BJ81" s="227"/>
      <c r="BK81" s="227"/>
      <c r="BL81" s="227"/>
      <c r="BM81" s="227"/>
      <c r="BN81" s="227"/>
      <c r="BO81" s="227"/>
      <c r="BP81" s="227"/>
      <c r="BQ81" s="224">
        <v>75</v>
      </c>
      <c r="BR81" s="229"/>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6"/>
    </row>
    <row r="82" spans="1:131" ht="26.25" customHeight="1" x14ac:dyDescent="0.15">
      <c r="A82" s="224">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7"/>
      <c r="BF82" s="227"/>
      <c r="BG82" s="227"/>
      <c r="BH82" s="227"/>
      <c r="BI82" s="227"/>
      <c r="BJ82" s="227"/>
      <c r="BK82" s="227"/>
      <c r="BL82" s="227"/>
      <c r="BM82" s="227"/>
      <c r="BN82" s="227"/>
      <c r="BO82" s="227"/>
      <c r="BP82" s="227"/>
      <c r="BQ82" s="224">
        <v>76</v>
      </c>
      <c r="BR82" s="229"/>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6"/>
    </row>
    <row r="83" spans="1:131" ht="26.25" customHeight="1" x14ac:dyDescent="0.15">
      <c r="A83" s="224">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7"/>
      <c r="BF83" s="227"/>
      <c r="BG83" s="227"/>
      <c r="BH83" s="227"/>
      <c r="BI83" s="227"/>
      <c r="BJ83" s="227"/>
      <c r="BK83" s="227"/>
      <c r="BL83" s="227"/>
      <c r="BM83" s="227"/>
      <c r="BN83" s="227"/>
      <c r="BO83" s="227"/>
      <c r="BP83" s="227"/>
      <c r="BQ83" s="224">
        <v>77</v>
      </c>
      <c r="BR83" s="229"/>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6"/>
    </row>
    <row r="84" spans="1:131" ht="26.25" customHeight="1" x14ac:dyDescent="0.15">
      <c r="A84" s="224">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7"/>
      <c r="BF84" s="227"/>
      <c r="BG84" s="227"/>
      <c r="BH84" s="227"/>
      <c r="BI84" s="227"/>
      <c r="BJ84" s="227"/>
      <c r="BK84" s="227"/>
      <c r="BL84" s="227"/>
      <c r="BM84" s="227"/>
      <c r="BN84" s="227"/>
      <c r="BO84" s="227"/>
      <c r="BP84" s="227"/>
      <c r="BQ84" s="224">
        <v>78</v>
      </c>
      <c r="BR84" s="229"/>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6"/>
    </row>
    <row r="85" spans="1:131" ht="26.25" customHeight="1" x14ac:dyDescent="0.15">
      <c r="A85" s="224">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7"/>
      <c r="BF85" s="227"/>
      <c r="BG85" s="227"/>
      <c r="BH85" s="227"/>
      <c r="BI85" s="227"/>
      <c r="BJ85" s="227"/>
      <c r="BK85" s="227"/>
      <c r="BL85" s="227"/>
      <c r="BM85" s="227"/>
      <c r="BN85" s="227"/>
      <c r="BO85" s="227"/>
      <c r="BP85" s="227"/>
      <c r="BQ85" s="224">
        <v>79</v>
      </c>
      <c r="BR85" s="229"/>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6"/>
    </row>
    <row r="86" spans="1:131" ht="26.25" customHeight="1" x14ac:dyDescent="0.15">
      <c r="A86" s="224">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7"/>
      <c r="BF86" s="227"/>
      <c r="BG86" s="227"/>
      <c r="BH86" s="227"/>
      <c r="BI86" s="227"/>
      <c r="BJ86" s="227"/>
      <c r="BK86" s="227"/>
      <c r="BL86" s="227"/>
      <c r="BM86" s="227"/>
      <c r="BN86" s="227"/>
      <c r="BO86" s="227"/>
      <c r="BP86" s="227"/>
      <c r="BQ86" s="224">
        <v>80</v>
      </c>
      <c r="BR86" s="229"/>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6"/>
    </row>
    <row r="87" spans="1:131" ht="26.25" customHeight="1" x14ac:dyDescent="0.15">
      <c r="A87" s="23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7"/>
      <c r="BF87" s="227"/>
      <c r="BG87" s="227"/>
      <c r="BH87" s="227"/>
      <c r="BI87" s="227"/>
      <c r="BJ87" s="227"/>
      <c r="BK87" s="227"/>
      <c r="BL87" s="227"/>
      <c r="BM87" s="227"/>
      <c r="BN87" s="227"/>
      <c r="BO87" s="227"/>
      <c r="BP87" s="227"/>
      <c r="BQ87" s="224">
        <v>81</v>
      </c>
      <c r="BR87" s="229"/>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6"/>
    </row>
    <row r="88" spans="1:131" ht="26.25" customHeight="1" thickBot="1" x14ac:dyDescent="0.2">
      <c r="A88" s="226" t="s">
        <v>391</v>
      </c>
      <c r="B88" s="946" t="s">
        <v>425</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7"/>
      <c r="BF88" s="227"/>
      <c r="BG88" s="227"/>
      <c r="BH88" s="227"/>
      <c r="BI88" s="227"/>
      <c r="BJ88" s="227"/>
      <c r="BK88" s="227"/>
      <c r="BL88" s="227"/>
      <c r="BM88" s="227"/>
      <c r="BN88" s="227"/>
      <c r="BO88" s="227"/>
      <c r="BP88" s="227"/>
      <c r="BQ88" s="224">
        <v>82</v>
      </c>
      <c r="BR88" s="229"/>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391</v>
      </c>
      <c r="BR102" s="946" t="s">
        <v>426</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49" t="s">
        <v>427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50" t="s">
        <v>428</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429</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430</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51" t="s">
        <v>431</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432</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6" customFormat="1" ht="26.25" customHeight="1" x14ac:dyDescent="0.15">
      <c r="A109" s="904" t="s">
        <v>433</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434</v>
      </c>
      <c r="AB109" s="905"/>
      <c r="AC109" s="905"/>
      <c r="AD109" s="905"/>
      <c r="AE109" s="906"/>
      <c r="AF109" s="907" t="s">
        <v>435</v>
      </c>
      <c r="AG109" s="905"/>
      <c r="AH109" s="905"/>
      <c r="AI109" s="905"/>
      <c r="AJ109" s="906"/>
      <c r="AK109" s="907" t="s">
        <v>306</v>
      </c>
      <c r="AL109" s="905"/>
      <c r="AM109" s="905"/>
      <c r="AN109" s="905"/>
      <c r="AO109" s="906"/>
      <c r="AP109" s="907" t="s">
        <v>436</v>
      </c>
      <c r="AQ109" s="905"/>
      <c r="AR109" s="905"/>
      <c r="AS109" s="905"/>
      <c r="AT109" s="938"/>
      <c r="AU109" s="904" t="s">
        <v>433</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434</v>
      </c>
      <c r="BR109" s="905"/>
      <c r="BS109" s="905"/>
      <c r="BT109" s="905"/>
      <c r="BU109" s="906"/>
      <c r="BV109" s="907" t="s">
        <v>435</v>
      </c>
      <c r="BW109" s="905"/>
      <c r="BX109" s="905"/>
      <c r="BY109" s="905"/>
      <c r="BZ109" s="906"/>
      <c r="CA109" s="907" t="s">
        <v>306</v>
      </c>
      <c r="CB109" s="905"/>
      <c r="CC109" s="905"/>
      <c r="CD109" s="905"/>
      <c r="CE109" s="906"/>
      <c r="CF109" s="945" t="s">
        <v>436</v>
      </c>
      <c r="CG109" s="945"/>
      <c r="CH109" s="945"/>
      <c r="CI109" s="945"/>
      <c r="CJ109" s="945"/>
      <c r="CK109" s="907" t="s">
        <v>437</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434</v>
      </c>
      <c r="DH109" s="905"/>
      <c r="DI109" s="905"/>
      <c r="DJ109" s="905"/>
      <c r="DK109" s="906"/>
      <c r="DL109" s="907" t="s">
        <v>435</v>
      </c>
      <c r="DM109" s="905"/>
      <c r="DN109" s="905"/>
      <c r="DO109" s="905"/>
      <c r="DP109" s="906"/>
      <c r="DQ109" s="907" t="s">
        <v>306</v>
      </c>
      <c r="DR109" s="905"/>
      <c r="DS109" s="905"/>
      <c r="DT109" s="905"/>
      <c r="DU109" s="906"/>
      <c r="DV109" s="907" t="s">
        <v>436</v>
      </c>
      <c r="DW109" s="905"/>
      <c r="DX109" s="905"/>
      <c r="DY109" s="905"/>
      <c r="DZ109" s="938"/>
    </row>
    <row r="110" spans="1:131" s="216" customFormat="1" ht="26.25" customHeight="1" x14ac:dyDescent="0.15">
      <c r="A110" s="816" t="s">
        <v>438</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210224</v>
      </c>
      <c r="AB110" s="898"/>
      <c r="AC110" s="898"/>
      <c r="AD110" s="898"/>
      <c r="AE110" s="899"/>
      <c r="AF110" s="900">
        <v>200411</v>
      </c>
      <c r="AG110" s="898"/>
      <c r="AH110" s="898"/>
      <c r="AI110" s="898"/>
      <c r="AJ110" s="899"/>
      <c r="AK110" s="900">
        <v>268334</v>
      </c>
      <c r="AL110" s="898"/>
      <c r="AM110" s="898"/>
      <c r="AN110" s="898"/>
      <c r="AO110" s="899"/>
      <c r="AP110" s="901">
        <v>25.2</v>
      </c>
      <c r="AQ110" s="902"/>
      <c r="AR110" s="902"/>
      <c r="AS110" s="902"/>
      <c r="AT110" s="903"/>
      <c r="AU110" s="939" t="s">
        <v>73</v>
      </c>
      <c r="AV110" s="940"/>
      <c r="AW110" s="940"/>
      <c r="AX110" s="940"/>
      <c r="AY110" s="940"/>
      <c r="AZ110" s="869" t="s">
        <v>439</v>
      </c>
      <c r="BA110" s="817"/>
      <c r="BB110" s="817"/>
      <c r="BC110" s="817"/>
      <c r="BD110" s="817"/>
      <c r="BE110" s="817"/>
      <c r="BF110" s="817"/>
      <c r="BG110" s="817"/>
      <c r="BH110" s="817"/>
      <c r="BI110" s="817"/>
      <c r="BJ110" s="817"/>
      <c r="BK110" s="817"/>
      <c r="BL110" s="817"/>
      <c r="BM110" s="817"/>
      <c r="BN110" s="817"/>
      <c r="BO110" s="817"/>
      <c r="BP110" s="818"/>
      <c r="BQ110" s="870">
        <v>3084786</v>
      </c>
      <c r="BR110" s="851"/>
      <c r="BS110" s="851"/>
      <c r="BT110" s="851"/>
      <c r="BU110" s="851"/>
      <c r="BV110" s="851">
        <v>3403815</v>
      </c>
      <c r="BW110" s="851"/>
      <c r="BX110" s="851"/>
      <c r="BY110" s="851"/>
      <c r="BZ110" s="851"/>
      <c r="CA110" s="851">
        <v>3462825</v>
      </c>
      <c r="CB110" s="851"/>
      <c r="CC110" s="851"/>
      <c r="CD110" s="851"/>
      <c r="CE110" s="851"/>
      <c r="CF110" s="875">
        <v>325.2</v>
      </c>
      <c r="CG110" s="876"/>
      <c r="CH110" s="876"/>
      <c r="CI110" s="876"/>
      <c r="CJ110" s="876"/>
      <c r="CK110" s="935" t="s">
        <v>440</v>
      </c>
      <c r="CL110" s="828"/>
      <c r="CM110" s="869" t="s">
        <v>441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442</v>
      </c>
      <c r="DH110" s="851"/>
      <c r="DI110" s="851"/>
      <c r="DJ110" s="851"/>
      <c r="DK110" s="851"/>
      <c r="DL110" s="851" t="s">
        <v>443</v>
      </c>
      <c r="DM110" s="851"/>
      <c r="DN110" s="851"/>
      <c r="DO110" s="851"/>
      <c r="DP110" s="851"/>
      <c r="DQ110" s="851" t="s">
        <v>442</v>
      </c>
      <c r="DR110" s="851"/>
      <c r="DS110" s="851"/>
      <c r="DT110" s="851"/>
      <c r="DU110" s="851"/>
      <c r="DV110" s="852" t="s">
        <v>444</v>
      </c>
      <c r="DW110" s="852"/>
      <c r="DX110" s="852"/>
      <c r="DY110" s="852"/>
      <c r="DZ110" s="853"/>
    </row>
    <row r="111" spans="1:131" s="216" customFormat="1" ht="26.25" customHeight="1" x14ac:dyDescent="0.15">
      <c r="A111" s="783" t="s">
        <v>445</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442</v>
      </c>
      <c r="AB111" s="928"/>
      <c r="AC111" s="928"/>
      <c r="AD111" s="928"/>
      <c r="AE111" s="929"/>
      <c r="AF111" s="930" t="s">
        <v>442</v>
      </c>
      <c r="AG111" s="928"/>
      <c r="AH111" s="928"/>
      <c r="AI111" s="928"/>
      <c r="AJ111" s="929"/>
      <c r="AK111" s="930" t="s">
        <v>443</v>
      </c>
      <c r="AL111" s="928"/>
      <c r="AM111" s="928"/>
      <c r="AN111" s="928"/>
      <c r="AO111" s="929"/>
      <c r="AP111" s="931" t="s">
        <v>442</v>
      </c>
      <c r="AQ111" s="932"/>
      <c r="AR111" s="932"/>
      <c r="AS111" s="932"/>
      <c r="AT111" s="933"/>
      <c r="AU111" s="941"/>
      <c r="AV111" s="942"/>
      <c r="AW111" s="942"/>
      <c r="AX111" s="942"/>
      <c r="AY111" s="942"/>
      <c r="AZ111" s="824" t="s">
        <v>446</v>
      </c>
      <c r="BA111" s="761"/>
      <c r="BB111" s="761"/>
      <c r="BC111" s="761"/>
      <c r="BD111" s="761"/>
      <c r="BE111" s="761"/>
      <c r="BF111" s="761"/>
      <c r="BG111" s="761"/>
      <c r="BH111" s="761"/>
      <c r="BI111" s="761"/>
      <c r="BJ111" s="761"/>
      <c r="BK111" s="761"/>
      <c r="BL111" s="761"/>
      <c r="BM111" s="761"/>
      <c r="BN111" s="761"/>
      <c r="BO111" s="761"/>
      <c r="BP111" s="762"/>
      <c r="BQ111" s="825" t="s">
        <v>442</v>
      </c>
      <c r="BR111" s="826"/>
      <c r="BS111" s="826"/>
      <c r="BT111" s="826"/>
      <c r="BU111" s="826"/>
      <c r="BV111" s="826" t="s">
        <v>447</v>
      </c>
      <c r="BW111" s="826"/>
      <c r="BX111" s="826"/>
      <c r="BY111" s="826"/>
      <c r="BZ111" s="826"/>
      <c r="CA111" s="826" t="s">
        <v>448</v>
      </c>
      <c r="CB111" s="826"/>
      <c r="CC111" s="826"/>
      <c r="CD111" s="826"/>
      <c r="CE111" s="826"/>
      <c r="CF111" s="884" t="s">
        <v>449</v>
      </c>
      <c r="CG111" s="885"/>
      <c r="CH111" s="885"/>
      <c r="CI111" s="885"/>
      <c r="CJ111" s="885"/>
      <c r="CK111" s="936"/>
      <c r="CL111" s="830"/>
      <c r="CM111" s="824" t="s">
        <v>450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444</v>
      </c>
      <c r="DH111" s="826"/>
      <c r="DI111" s="826"/>
      <c r="DJ111" s="826"/>
      <c r="DK111" s="826"/>
      <c r="DL111" s="826" t="s">
        <v>447</v>
      </c>
      <c r="DM111" s="826"/>
      <c r="DN111" s="826"/>
      <c r="DO111" s="826"/>
      <c r="DP111" s="826"/>
      <c r="DQ111" s="826" t="s">
        <v>448</v>
      </c>
      <c r="DR111" s="826"/>
      <c r="DS111" s="826"/>
      <c r="DT111" s="826"/>
      <c r="DU111" s="826"/>
      <c r="DV111" s="803" t="s">
        <v>442</v>
      </c>
      <c r="DW111" s="803"/>
      <c r="DX111" s="803"/>
      <c r="DY111" s="803"/>
      <c r="DZ111" s="804"/>
    </row>
    <row r="112" spans="1:131" s="216" customFormat="1" ht="26.25" customHeight="1" x14ac:dyDescent="0.15">
      <c r="A112" s="921" t="s">
        <v>451</v>
      </c>
      <c r="B112" s="922"/>
      <c r="C112" s="761" t="s">
        <v>452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453</v>
      </c>
      <c r="AB112" s="789"/>
      <c r="AC112" s="789"/>
      <c r="AD112" s="789"/>
      <c r="AE112" s="790"/>
      <c r="AF112" s="791" t="s">
        <v>449</v>
      </c>
      <c r="AG112" s="789"/>
      <c r="AH112" s="789"/>
      <c r="AI112" s="789"/>
      <c r="AJ112" s="790"/>
      <c r="AK112" s="791" t="s">
        <v>454</v>
      </c>
      <c r="AL112" s="789"/>
      <c r="AM112" s="789"/>
      <c r="AN112" s="789"/>
      <c r="AO112" s="790"/>
      <c r="AP112" s="833" t="s">
        <v>443</v>
      </c>
      <c r="AQ112" s="834"/>
      <c r="AR112" s="834"/>
      <c r="AS112" s="834"/>
      <c r="AT112" s="835"/>
      <c r="AU112" s="941"/>
      <c r="AV112" s="942"/>
      <c r="AW112" s="942"/>
      <c r="AX112" s="942"/>
      <c r="AY112" s="942"/>
      <c r="AZ112" s="824" t="s">
        <v>455</v>
      </c>
      <c r="BA112" s="761"/>
      <c r="BB112" s="761"/>
      <c r="BC112" s="761"/>
      <c r="BD112" s="761"/>
      <c r="BE112" s="761"/>
      <c r="BF112" s="761"/>
      <c r="BG112" s="761"/>
      <c r="BH112" s="761"/>
      <c r="BI112" s="761"/>
      <c r="BJ112" s="761"/>
      <c r="BK112" s="761"/>
      <c r="BL112" s="761"/>
      <c r="BM112" s="761"/>
      <c r="BN112" s="761"/>
      <c r="BO112" s="761"/>
      <c r="BP112" s="762"/>
      <c r="BQ112" s="825">
        <v>384243</v>
      </c>
      <c r="BR112" s="826"/>
      <c r="BS112" s="826"/>
      <c r="BT112" s="826"/>
      <c r="BU112" s="826"/>
      <c r="BV112" s="826">
        <v>538838</v>
      </c>
      <c r="BW112" s="826"/>
      <c r="BX112" s="826"/>
      <c r="BY112" s="826"/>
      <c r="BZ112" s="826"/>
      <c r="CA112" s="826">
        <v>532437</v>
      </c>
      <c r="CB112" s="826"/>
      <c r="CC112" s="826"/>
      <c r="CD112" s="826"/>
      <c r="CE112" s="826"/>
      <c r="CF112" s="884">
        <v>50</v>
      </c>
      <c r="CG112" s="885"/>
      <c r="CH112" s="885"/>
      <c r="CI112" s="885"/>
      <c r="CJ112" s="885"/>
      <c r="CK112" s="936"/>
      <c r="CL112" s="830"/>
      <c r="CM112" s="824" t="s">
        <v>456</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457</v>
      </c>
      <c r="DH112" s="826"/>
      <c r="DI112" s="826"/>
      <c r="DJ112" s="826"/>
      <c r="DK112" s="826"/>
      <c r="DL112" s="826" t="s">
        <v>442</v>
      </c>
      <c r="DM112" s="826"/>
      <c r="DN112" s="826"/>
      <c r="DO112" s="826"/>
      <c r="DP112" s="826"/>
      <c r="DQ112" s="826" t="s">
        <v>442</v>
      </c>
      <c r="DR112" s="826"/>
      <c r="DS112" s="826"/>
      <c r="DT112" s="826"/>
      <c r="DU112" s="826"/>
      <c r="DV112" s="803" t="s">
        <v>443</v>
      </c>
      <c r="DW112" s="803"/>
      <c r="DX112" s="803"/>
      <c r="DY112" s="803"/>
      <c r="DZ112" s="804"/>
    </row>
    <row r="113" spans="1:130" s="216" customFormat="1" ht="26.25" customHeight="1" x14ac:dyDescent="0.15">
      <c r="A113" s="923"/>
      <c r="B113" s="924"/>
      <c r="C113" s="761" t="s">
        <v>458</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43520</v>
      </c>
      <c r="AB113" s="928"/>
      <c r="AC113" s="928"/>
      <c r="AD113" s="928"/>
      <c r="AE113" s="929"/>
      <c r="AF113" s="930">
        <v>47814</v>
      </c>
      <c r="AG113" s="928"/>
      <c r="AH113" s="928"/>
      <c r="AI113" s="928"/>
      <c r="AJ113" s="929"/>
      <c r="AK113" s="930">
        <v>46200</v>
      </c>
      <c r="AL113" s="928"/>
      <c r="AM113" s="928"/>
      <c r="AN113" s="928"/>
      <c r="AO113" s="929"/>
      <c r="AP113" s="931">
        <v>4.3</v>
      </c>
      <c r="AQ113" s="932"/>
      <c r="AR113" s="932"/>
      <c r="AS113" s="932"/>
      <c r="AT113" s="933"/>
      <c r="AU113" s="941"/>
      <c r="AV113" s="942"/>
      <c r="AW113" s="942"/>
      <c r="AX113" s="942"/>
      <c r="AY113" s="942"/>
      <c r="AZ113" s="824" t="s">
        <v>459</v>
      </c>
      <c r="BA113" s="761"/>
      <c r="BB113" s="761"/>
      <c r="BC113" s="761"/>
      <c r="BD113" s="761"/>
      <c r="BE113" s="761"/>
      <c r="BF113" s="761"/>
      <c r="BG113" s="761"/>
      <c r="BH113" s="761"/>
      <c r="BI113" s="761"/>
      <c r="BJ113" s="761"/>
      <c r="BK113" s="761"/>
      <c r="BL113" s="761"/>
      <c r="BM113" s="761"/>
      <c r="BN113" s="761"/>
      <c r="BO113" s="761"/>
      <c r="BP113" s="762"/>
      <c r="BQ113" s="825">
        <v>3496</v>
      </c>
      <c r="BR113" s="826"/>
      <c r="BS113" s="826"/>
      <c r="BT113" s="826"/>
      <c r="BU113" s="826"/>
      <c r="BV113" s="826">
        <v>2842</v>
      </c>
      <c r="BW113" s="826"/>
      <c r="BX113" s="826"/>
      <c r="BY113" s="826"/>
      <c r="BZ113" s="826"/>
      <c r="CA113" s="826">
        <v>2179</v>
      </c>
      <c r="CB113" s="826"/>
      <c r="CC113" s="826"/>
      <c r="CD113" s="826"/>
      <c r="CE113" s="826"/>
      <c r="CF113" s="884">
        <v>0.2</v>
      </c>
      <c r="CG113" s="885"/>
      <c r="CH113" s="885"/>
      <c r="CI113" s="885"/>
      <c r="CJ113" s="885"/>
      <c r="CK113" s="936"/>
      <c r="CL113" s="830"/>
      <c r="CM113" s="824" t="s">
        <v>460</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442</v>
      </c>
      <c r="DH113" s="789"/>
      <c r="DI113" s="789"/>
      <c r="DJ113" s="789"/>
      <c r="DK113" s="790"/>
      <c r="DL113" s="791" t="s">
        <v>442</v>
      </c>
      <c r="DM113" s="789"/>
      <c r="DN113" s="789"/>
      <c r="DO113" s="789"/>
      <c r="DP113" s="790"/>
      <c r="DQ113" s="791" t="s">
        <v>449</v>
      </c>
      <c r="DR113" s="789"/>
      <c r="DS113" s="789"/>
      <c r="DT113" s="789"/>
      <c r="DU113" s="790"/>
      <c r="DV113" s="833" t="s">
        <v>442</v>
      </c>
      <c r="DW113" s="834"/>
      <c r="DX113" s="834"/>
      <c r="DY113" s="834"/>
      <c r="DZ113" s="835"/>
    </row>
    <row r="114" spans="1:130" s="216" customFormat="1" ht="26.25" customHeight="1" x14ac:dyDescent="0.15">
      <c r="A114" s="923"/>
      <c r="B114" s="924"/>
      <c r="C114" s="761" t="s">
        <v>461</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590</v>
      </c>
      <c r="AB114" s="789"/>
      <c r="AC114" s="789"/>
      <c r="AD114" s="789"/>
      <c r="AE114" s="790"/>
      <c r="AF114" s="791">
        <v>477</v>
      </c>
      <c r="AG114" s="789"/>
      <c r="AH114" s="789"/>
      <c r="AI114" s="789"/>
      <c r="AJ114" s="790"/>
      <c r="AK114" s="791">
        <v>440</v>
      </c>
      <c r="AL114" s="789"/>
      <c r="AM114" s="789"/>
      <c r="AN114" s="789"/>
      <c r="AO114" s="790"/>
      <c r="AP114" s="833">
        <v>0</v>
      </c>
      <c r="AQ114" s="834"/>
      <c r="AR114" s="834"/>
      <c r="AS114" s="834"/>
      <c r="AT114" s="835"/>
      <c r="AU114" s="941"/>
      <c r="AV114" s="942"/>
      <c r="AW114" s="942"/>
      <c r="AX114" s="942"/>
      <c r="AY114" s="942"/>
      <c r="AZ114" s="824" t="s">
        <v>462</v>
      </c>
      <c r="BA114" s="761"/>
      <c r="BB114" s="761"/>
      <c r="BC114" s="761"/>
      <c r="BD114" s="761"/>
      <c r="BE114" s="761"/>
      <c r="BF114" s="761"/>
      <c r="BG114" s="761"/>
      <c r="BH114" s="761"/>
      <c r="BI114" s="761"/>
      <c r="BJ114" s="761"/>
      <c r="BK114" s="761"/>
      <c r="BL114" s="761"/>
      <c r="BM114" s="761"/>
      <c r="BN114" s="761"/>
      <c r="BO114" s="761"/>
      <c r="BP114" s="762"/>
      <c r="BQ114" s="825">
        <v>39660</v>
      </c>
      <c r="BR114" s="826"/>
      <c r="BS114" s="826"/>
      <c r="BT114" s="826"/>
      <c r="BU114" s="826"/>
      <c r="BV114" s="826">
        <v>25688</v>
      </c>
      <c r="BW114" s="826"/>
      <c r="BX114" s="826"/>
      <c r="BY114" s="826"/>
      <c r="BZ114" s="826"/>
      <c r="CA114" s="826">
        <v>4074</v>
      </c>
      <c r="CB114" s="826"/>
      <c r="CC114" s="826"/>
      <c r="CD114" s="826"/>
      <c r="CE114" s="826"/>
      <c r="CF114" s="884">
        <v>0.4</v>
      </c>
      <c r="CG114" s="885"/>
      <c r="CH114" s="885"/>
      <c r="CI114" s="885"/>
      <c r="CJ114" s="885"/>
      <c r="CK114" s="936"/>
      <c r="CL114" s="830"/>
      <c r="CM114" s="824" t="s">
        <v>463</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442</v>
      </c>
      <c r="DH114" s="789"/>
      <c r="DI114" s="789"/>
      <c r="DJ114" s="789"/>
      <c r="DK114" s="790"/>
      <c r="DL114" s="791" t="s">
        <v>464</v>
      </c>
      <c r="DM114" s="789"/>
      <c r="DN114" s="789"/>
      <c r="DO114" s="789"/>
      <c r="DP114" s="790"/>
      <c r="DQ114" s="791" t="s">
        <v>443</v>
      </c>
      <c r="DR114" s="789"/>
      <c r="DS114" s="789"/>
      <c r="DT114" s="789"/>
      <c r="DU114" s="790"/>
      <c r="DV114" s="833" t="s">
        <v>449</v>
      </c>
      <c r="DW114" s="834"/>
      <c r="DX114" s="834"/>
      <c r="DY114" s="834"/>
      <c r="DZ114" s="835"/>
    </row>
    <row r="115" spans="1:130" s="216" customFormat="1" ht="26.25" customHeight="1" x14ac:dyDescent="0.15">
      <c r="A115" s="923"/>
      <c r="B115" s="924"/>
      <c r="C115" s="761" t="s">
        <v>465</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443</v>
      </c>
      <c r="AB115" s="928"/>
      <c r="AC115" s="928"/>
      <c r="AD115" s="928"/>
      <c r="AE115" s="929"/>
      <c r="AF115" s="930" t="s">
        <v>442</v>
      </c>
      <c r="AG115" s="928"/>
      <c r="AH115" s="928"/>
      <c r="AI115" s="928"/>
      <c r="AJ115" s="929"/>
      <c r="AK115" s="930" t="s">
        <v>457</v>
      </c>
      <c r="AL115" s="928"/>
      <c r="AM115" s="928"/>
      <c r="AN115" s="928"/>
      <c r="AO115" s="929"/>
      <c r="AP115" s="931" t="s">
        <v>442</v>
      </c>
      <c r="AQ115" s="932"/>
      <c r="AR115" s="932"/>
      <c r="AS115" s="932"/>
      <c r="AT115" s="933"/>
      <c r="AU115" s="941"/>
      <c r="AV115" s="942"/>
      <c r="AW115" s="942"/>
      <c r="AX115" s="942"/>
      <c r="AY115" s="942"/>
      <c r="AZ115" s="824" t="s">
        <v>466</v>
      </c>
      <c r="BA115" s="761"/>
      <c r="BB115" s="761"/>
      <c r="BC115" s="761"/>
      <c r="BD115" s="761"/>
      <c r="BE115" s="761"/>
      <c r="BF115" s="761"/>
      <c r="BG115" s="761"/>
      <c r="BH115" s="761"/>
      <c r="BI115" s="761"/>
      <c r="BJ115" s="761"/>
      <c r="BK115" s="761"/>
      <c r="BL115" s="761"/>
      <c r="BM115" s="761"/>
      <c r="BN115" s="761"/>
      <c r="BO115" s="761"/>
      <c r="BP115" s="762"/>
      <c r="BQ115" s="825" t="s">
        <v>453</v>
      </c>
      <c r="BR115" s="826"/>
      <c r="BS115" s="826"/>
      <c r="BT115" s="826"/>
      <c r="BU115" s="826"/>
      <c r="BV115" s="826" t="s">
        <v>442</v>
      </c>
      <c r="BW115" s="826"/>
      <c r="BX115" s="826"/>
      <c r="BY115" s="826"/>
      <c r="BZ115" s="826"/>
      <c r="CA115" s="826" t="s">
        <v>454</v>
      </c>
      <c r="CB115" s="826"/>
      <c r="CC115" s="826"/>
      <c r="CD115" s="826"/>
      <c r="CE115" s="826"/>
      <c r="CF115" s="884" t="s">
        <v>442</v>
      </c>
      <c r="CG115" s="885"/>
      <c r="CH115" s="885"/>
      <c r="CI115" s="885"/>
      <c r="CJ115" s="885"/>
      <c r="CK115" s="936"/>
      <c r="CL115" s="830"/>
      <c r="CM115" s="824" t="s">
        <v>467</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464</v>
      </c>
      <c r="DH115" s="789"/>
      <c r="DI115" s="789"/>
      <c r="DJ115" s="789"/>
      <c r="DK115" s="790"/>
      <c r="DL115" s="791" t="s">
        <v>442</v>
      </c>
      <c r="DM115" s="789"/>
      <c r="DN115" s="789"/>
      <c r="DO115" s="789"/>
      <c r="DP115" s="790"/>
      <c r="DQ115" s="791" t="s">
        <v>449</v>
      </c>
      <c r="DR115" s="789"/>
      <c r="DS115" s="789"/>
      <c r="DT115" s="789"/>
      <c r="DU115" s="790"/>
      <c r="DV115" s="833" t="s">
        <v>442</v>
      </c>
      <c r="DW115" s="834"/>
      <c r="DX115" s="834"/>
      <c r="DY115" s="834"/>
      <c r="DZ115" s="835"/>
    </row>
    <row r="116" spans="1:130" s="216" customFormat="1" ht="26.25" customHeight="1" x14ac:dyDescent="0.15">
      <c r="A116" s="925"/>
      <c r="B116" s="926"/>
      <c r="C116" s="848" t="s">
        <v>468</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1817</v>
      </c>
      <c r="AB116" s="789"/>
      <c r="AC116" s="789"/>
      <c r="AD116" s="789"/>
      <c r="AE116" s="790"/>
      <c r="AF116" s="791">
        <v>968</v>
      </c>
      <c r="AG116" s="789"/>
      <c r="AH116" s="789"/>
      <c r="AI116" s="789"/>
      <c r="AJ116" s="790"/>
      <c r="AK116" s="791">
        <v>1233</v>
      </c>
      <c r="AL116" s="789"/>
      <c r="AM116" s="789"/>
      <c r="AN116" s="789"/>
      <c r="AO116" s="790"/>
      <c r="AP116" s="833">
        <v>0.1</v>
      </c>
      <c r="AQ116" s="834"/>
      <c r="AR116" s="834"/>
      <c r="AS116" s="834"/>
      <c r="AT116" s="835"/>
      <c r="AU116" s="941"/>
      <c r="AV116" s="942"/>
      <c r="AW116" s="942"/>
      <c r="AX116" s="942"/>
      <c r="AY116" s="942"/>
      <c r="AZ116" s="918" t="s">
        <v>469</v>
      </c>
      <c r="BA116" s="919"/>
      <c r="BB116" s="919"/>
      <c r="BC116" s="919"/>
      <c r="BD116" s="919"/>
      <c r="BE116" s="919"/>
      <c r="BF116" s="919"/>
      <c r="BG116" s="919"/>
      <c r="BH116" s="919"/>
      <c r="BI116" s="919"/>
      <c r="BJ116" s="919"/>
      <c r="BK116" s="919"/>
      <c r="BL116" s="919"/>
      <c r="BM116" s="919"/>
      <c r="BN116" s="919"/>
      <c r="BO116" s="919"/>
      <c r="BP116" s="920"/>
      <c r="BQ116" s="825" t="s">
        <v>447</v>
      </c>
      <c r="BR116" s="826"/>
      <c r="BS116" s="826"/>
      <c r="BT116" s="826"/>
      <c r="BU116" s="826"/>
      <c r="BV116" s="826" t="s">
        <v>449</v>
      </c>
      <c r="BW116" s="826"/>
      <c r="BX116" s="826"/>
      <c r="BY116" s="826"/>
      <c r="BZ116" s="826"/>
      <c r="CA116" s="826" t="s">
        <v>443</v>
      </c>
      <c r="CB116" s="826"/>
      <c r="CC116" s="826"/>
      <c r="CD116" s="826"/>
      <c r="CE116" s="826"/>
      <c r="CF116" s="884" t="s">
        <v>453</v>
      </c>
      <c r="CG116" s="885"/>
      <c r="CH116" s="885"/>
      <c r="CI116" s="885"/>
      <c r="CJ116" s="885"/>
      <c r="CK116" s="936"/>
      <c r="CL116" s="830"/>
      <c r="CM116" s="824" t="s">
        <v>470</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442</v>
      </c>
      <c r="DH116" s="789"/>
      <c r="DI116" s="789"/>
      <c r="DJ116" s="789"/>
      <c r="DK116" s="790"/>
      <c r="DL116" s="791" t="s">
        <v>453</v>
      </c>
      <c r="DM116" s="789"/>
      <c r="DN116" s="789"/>
      <c r="DO116" s="789"/>
      <c r="DP116" s="790"/>
      <c r="DQ116" s="791" t="s">
        <v>453</v>
      </c>
      <c r="DR116" s="789"/>
      <c r="DS116" s="789"/>
      <c r="DT116" s="789"/>
      <c r="DU116" s="790"/>
      <c r="DV116" s="833" t="s">
        <v>454</v>
      </c>
      <c r="DW116" s="834"/>
      <c r="DX116" s="834"/>
      <c r="DY116" s="834"/>
      <c r="DZ116" s="835"/>
    </row>
    <row r="117" spans="1:130" s="216" customFormat="1" ht="26.25" customHeight="1" x14ac:dyDescent="0.15">
      <c r="A117" s="904" t="s">
        <v>190</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471</v>
      </c>
      <c r="Z117" s="906"/>
      <c r="AA117" s="911">
        <v>256151</v>
      </c>
      <c r="AB117" s="912"/>
      <c r="AC117" s="912"/>
      <c r="AD117" s="912"/>
      <c r="AE117" s="913"/>
      <c r="AF117" s="914">
        <v>249670</v>
      </c>
      <c r="AG117" s="912"/>
      <c r="AH117" s="912"/>
      <c r="AI117" s="912"/>
      <c r="AJ117" s="913"/>
      <c r="AK117" s="914">
        <v>316207</v>
      </c>
      <c r="AL117" s="912"/>
      <c r="AM117" s="912"/>
      <c r="AN117" s="912"/>
      <c r="AO117" s="913"/>
      <c r="AP117" s="915"/>
      <c r="AQ117" s="916"/>
      <c r="AR117" s="916"/>
      <c r="AS117" s="916"/>
      <c r="AT117" s="917"/>
      <c r="AU117" s="941"/>
      <c r="AV117" s="942"/>
      <c r="AW117" s="942"/>
      <c r="AX117" s="942"/>
      <c r="AY117" s="942"/>
      <c r="AZ117" s="872" t="s">
        <v>472</v>
      </c>
      <c r="BA117" s="873"/>
      <c r="BB117" s="873"/>
      <c r="BC117" s="873"/>
      <c r="BD117" s="873"/>
      <c r="BE117" s="873"/>
      <c r="BF117" s="873"/>
      <c r="BG117" s="873"/>
      <c r="BH117" s="873"/>
      <c r="BI117" s="873"/>
      <c r="BJ117" s="873"/>
      <c r="BK117" s="873"/>
      <c r="BL117" s="873"/>
      <c r="BM117" s="873"/>
      <c r="BN117" s="873"/>
      <c r="BO117" s="873"/>
      <c r="BP117" s="874"/>
      <c r="BQ117" s="825" t="s">
        <v>473</v>
      </c>
      <c r="BR117" s="826"/>
      <c r="BS117" s="826"/>
      <c r="BT117" s="826"/>
      <c r="BU117" s="826"/>
      <c r="BV117" s="826" t="s">
        <v>464</v>
      </c>
      <c r="BW117" s="826"/>
      <c r="BX117" s="826"/>
      <c r="BY117" s="826"/>
      <c r="BZ117" s="826"/>
      <c r="CA117" s="826" t="s">
        <v>443</v>
      </c>
      <c r="CB117" s="826"/>
      <c r="CC117" s="826"/>
      <c r="CD117" s="826"/>
      <c r="CE117" s="826"/>
      <c r="CF117" s="884" t="s">
        <v>442</v>
      </c>
      <c r="CG117" s="885"/>
      <c r="CH117" s="885"/>
      <c r="CI117" s="885"/>
      <c r="CJ117" s="885"/>
      <c r="CK117" s="936"/>
      <c r="CL117" s="830"/>
      <c r="CM117" s="824" t="s">
        <v>474</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457</v>
      </c>
      <c r="DH117" s="789"/>
      <c r="DI117" s="789"/>
      <c r="DJ117" s="789"/>
      <c r="DK117" s="790"/>
      <c r="DL117" s="791" t="s">
        <v>464</v>
      </c>
      <c r="DM117" s="789"/>
      <c r="DN117" s="789"/>
      <c r="DO117" s="789"/>
      <c r="DP117" s="790"/>
      <c r="DQ117" s="791" t="s">
        <v>473</v>
      </c>
      <c r="DR117" s="789"/>
      <c r="DS117" s="789"/>
      <c r="DT117" s="789"/>
      <c r="DU117" s="790"/>
      <c r="DV117" s="833" t="s">
        <v>449</v>
      </c>
      <c r="DW117" s="834"/>
      <c r="DX117" s="834"/>
      <c r="DY117" s="834"/>
      <c r="DZ117" s="835"/>
    </row>
    <row r="118" spans="1:130" s="216" customFormat="1" ht="26.25" customHeight="1" x14ac:dyDescent="0.15">
      <c r="A118" s="904" t="s">
        <v>437</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434</v>
      </c>
      <c r="AB118" s="905"/>
      <c r="AC118" s="905"/>
      <c r="AD118" s="905"/>
      <c r="AE118" s="906"/>
      <c r="AF118" s="907" t="s">
        <v>435</v>
      </c>
      <c r="AG118" s="905"/>
      <c r="AH118" s="905"/>
      <c r="AI118" s="905"/>
      <c r="AJ118" s="906"/>
      <c r="AK118" s="907" t="s">
        <v>306</v>
      </c>
      <c r="AL118" s="905"/>
      <c r="AM118" s="905"/>
      <c r="AN118" s="905"/>
      <c r="AO118" s="906"/>
      <c r="AP118" s="908" t="s">
        <v>436</v>
      </c>
      <c r="AQ118" s="909"/>
      <c r="AR118" s="909"/>
      <c r="AS118" s="909"/>
      <c r="AT118" s="910"/>
      <c r="AU118" s="941"/>
      <c r="AV118" s="942"/>
      <c r="AW118" s="942"/>
      <c r="AX118" s="942"/>
      <c r="AY118" s="942"/>
      <c r="AZ118" s="847" t="s">
        <v>475</v>
      </c>
      <c r="BA118" s="848"/>
      <c r="BB118" s="848"/>
      <c r="BC118" s="848"/>
      <c r="BD118" s="848"/>
      <c r="BE118" s="848"/>
      <c r="BF118" s="848"/>
      <c r="BG118" s="848"/>
      <c r="BH118" s="848"/>
      <c r="BI118" s="848"/>
      <c r="BJ118" s="848"/>
      <c r="BK118" s="848"/>
      <c r="BL118" s="848"/>
      <c r="BM118" s="848"/>
      <c r="BN118" s="848"/>
      <c r="BO118" s="848"/>
      <c r="BP118" s="849"/>
      <c r="BQ118" s="888" t="s">
        <v>449</v>
      </c>
      <c r="BR118" s="854"/>
      <c r="BS118" s="854"/>
      <c r="BT118" s="854"/>
      <c r="BU118" s="854"/>
      <c r="BV118" s="854" t="s">
        <v>473</v>
      </c>
      <c r="BW118" s="854"/>
      <c r="BX118" s="854"/>
      <c r="BY118" s="854"/>
      <c r="BZ118" s="854"/>
      <c r="CA118" s="854" t="s">
        <v>473</v>
      </c>
      <c r="CB118" s="854"/>
      <c r="CC118" s="854"/>
      <c r="CD118" s="854"/>
      <c r="CE118" s="854"/>
      <c r="CF118" s="884" t="s">
        <v>449</v>
      </c>
      <c r="CG118" s="885"/>
      <c r="CH118" s="885"/>
      <c r="CI118" s="885"/>
      <c r="CJ118" s="885"/>
      <c r="CK118" s="936"/>
      <c r="CL118" s="830"/>
      <c r="CM118" s="824" t="s">
        <v>476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443</v>
      </c>
      <c r="DH118" s="789"/>
      <c r="DI118" s="789"/>
      <c r="DJ118" s="789"/>
      <c r="DK118" s="790"/>
      <c r="DL118" s="791" t="s">
        <v>473</v>
      </c>
      <c r="DM118" s="789"/>
      <c r="DN118" s="789"/>
      <c r="DO118" s="789"/>
      <c r="DP118" s="790"/>
      <c r="DQ118" s="791" t="s">
        <v>453</v>
      </c>
      <c r="DR118" s="789"/>
      <c r="DS118" s="789"/>
      <c r="DT118" s="789"/>
      <c r="DU118" s="790"/>
      <c r="DV118" s="833" t="s">
        <v>473</v>
      </c>
      <c r="DW118" s="834"/>
      <c r="DX118" s="834"/>
      <c r="DY118" s="834"/>
      <c r="DZ118" s="835"/>
    </row>
    <row r="119" spans="1:130" s="216" customFormat="1" ht="26.25" customHeight="1" x14ac:dyDescent="0.15">
      <c r="A119" s="827" t="s">
        <v>440</v>
      </c>
      <c r="B119" s="828"/>
      <c r="C119" s="869" t="s">
        <v>441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443</v>
      </c>
      <c r="AB119" s="898"/>
      <c r="AC119" s="898"/>
      <c r="AD119" s="898"/>
      <c r="AE119" s="899"/>
      <c r="AF119" s="900" t="s">
        <v>457</v>
      </c>
      <c r="AG119" s="898"/>
      <c r="AH119" s="898"/>
      <c r="AI119" s="898"/>
      <c r="AJ119" s="899"/>
      <c r="AK119" s="900" t="s">
        <v>442</v>
      </c>
      <c r="AL119" s="898"/>
      <c r="AM119" s="898"/>
      <c r="AN119" s="898"/>
      <c r="AO119" s="899"/>
      <c r="AP119" s="901" t="s">
        <v>457</v>
      </c>
      <c r="AQ119" s="902"/>
      <c r="AR119" s="902"/>
      <c r="AS119" s="902"/>
      <c r="AT119" s="903"/>
      <c r="AU119" s="943"/>
      <c r="AV119" s="944"/>
      <c r="AW119" s="944"/>
      <c r="AX119" s="944"/>
      <c r="AY119" s="944"/>
      <c r="AZ119" s="237" t="s">
        <v>190</v>
      </c>
      <c r="BA119" s="237"/>
      <c r="BB119" s="237"/>
      <c r="BC119" s="237"/>
      <c r="BD119" s="237"/>
      <c r="BE119" s="237"/>
      <c r="BF119" s="237"/>
      <c r="BG119" s="237"/>
      <c r="BH119" s="237"/>
      <c r="BI119" s="237"/>
      <c r="BJ119" s="237"/>
      <c r="BK119" s="237"/>
      <c r="BL119" s="237"/>
      <c r="BM119" s="237"/>
      <c r="BN119" s="237"/>
      <c r="BO119" s="886" t="s">
        <v>477</v>
      </c>
      <c r="BP119" s="887"/>
      <c r="BQ119" s="888">
        <v>3512185</v>
      </c>
      <c r="BR119" s="854"/>
      <c r="BS119" s="854"/>
      <c r="BT119" s="854"/>
      <c r="BU119" s="854"/>
      <c r="BV119" s="854">
        <v>3971183</v>
      </c>
      <c r="BW119" s="854"/>
      <c r="BX119" s="854"/>
      <c r="BY119" s="854"/>
      <c r="BZ119" s="854"/>
      <c r="CA119" s="854">
        <v>4001515</v>
      </c>
      <c r="CB119" s="854"/>
      <c r="CC119" s="854"/>
      <c r="CD119" s="854"/>
      <c r="CE119" s="854"/>
      <c r="CF119" s="757"/>
      <c r="CG119" s="758"/>
      <c r="CH119" s="758"/>
      <c r="CI119" s="758"/>
      <c r="CJ119" s="843"/>
      <c r="CK119" s="937"/>
      <c r="CL119" s="832"/>
      <c r="CM119" s="847" t="s">
        <v>478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457</v>
      </c>
      <c r="DH119" s="773"/>
      <c r="DI119" s="773"/>
      <c r="DJ119" s="773"/>
      <c r="DK119" s="774"/>
      <c r="DL119" s="775" t="s">
        <v>479</v>
      </c>
      <c r="DM119" s="773"/>
      <c r="DN119" s="773"/>
      <c r="DO119" s="773"/>
      <c r="DP119" s="774"/>
      <c r="DQ119" s="775" t="s">
        <v>447</v>
      </c>
      <c r="DR119" s="773"/>
      <c r="DS119" s="773"/>
      <c r="DT119" s="773"/>
      <c r="DU119" s="774"/>
      <c r="DV119" s="857" t="s">
        <v>449</v>
      </c>
      <c r="DW119" s="858"/>
      <c r="DX119" s="858"/>
      <c r="DY119" s="858"/>
      <c r="DZ119" s="859"/>
    </row>
    <row r="120" spans="1:130" s="216" customFormat="1" ht="26.25" customHeight="1" x14ac:dyDescent="0.15">
      <c r="A120" s="829"/>
      <c r="B120" s="830"/>
      <c r="C120" s="824" t="s">
        <v>450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453</v>
      </c>
      <c r="AB120" s="789"/>
      <c r="AC120" s="789"/>
      <c r="AD120" s="789"/>
      <c r="AE120" s="790"/>
      <c r="AF120" s="791" t="s">
        <v>457</v>
      </c>
      <c r="AG120" s="789"/>
      <c r="AH120" s="789"/>
      <c r="AI120" s="789"/>
      <c r="AJ120" s="790"/>
      <c r="AK120" s="791" t="s">
        <v>443</v>
      </c>
      <c r="AL120" s="789"/>
      <c r="AM120" s="789"/>
      <c r="AN120" s="789"/>
      <c r="AO120" s="790"/>
      <c r="AP120" s="833" t="s">
        <v>457</v>
      </c>
      <c r="AQ120" s="834"/>
      <c r="AR120" s="834"/>
      <c r="AS120" s="834"/>
      <c r="AT120" s="835"/>
      <c r="AU120" s="889" t="s">
        <v>480</v>
      </c>
      <c r="AV120" s="890"/>
      <c r="AW120" s="890"/>
      <c r="AX120" s="890"/>
      <c r="AY120" s="891"/>
      <c r="AZ120" s="869" t="s">
        <v>481</v>
      </c>
      <c r="BA120" s="817"/>
      <c r="BB120" s="817"/>
      <c r="BC120" s="817"/>
      <c r="BD120" s="817"/>
      <c r="BE120" s="817"/>
      <c r="BF120" s="817"/>
      <c r="BG120" s="817"/>
      <c r="BH120" s="817"/>
      <c r="BI120" s="817"/>
      <c r="BJ120" s="817"/>
      <c r="BK120" s="817"/>
      <c r="BL120" s="817"/>
      <c r="BM120" s="817"/>
      <c r="BN120" s="817"/>
      <c r="BO120" s="817"/>
      <c r="BP120" s="818"/>
      <c r="BQ120" s="870">
        <v>231310</v>
      </c>
      <c r="BR120" s="851"/>
      <c r="BS120" s="851"/>
      <c r="BT120" s="851"/>
      <c r="BU120" s="851"/>
      <c r="BV120" s="851">
        <v>242943</v>
      </c>
      <c r="BW120" s="851"/>
      <c r="BX120" s="851"/>
      <c r="BY120" s="851"/>
      <c r="BZ120" s="851"/>
      <c r="CA120" s="851">
        <v>259876</v>
      </c>
      <c r="CB120" s="851"/>
      <c r="CC120" s="851"/>
      <c r="CD120" s="851"/>
      <c r="CE120" s="851"/>
      <c r="CF120" s="875">
        <v>24.4</v>
      </c>
      <c r="CG120" s="876"/>
      <c r="CH120" s="876"/>
      <c r="CI120" s="876"/>
      <c r="CJ120" s="876"/>
      <c r="CK120" s="877" t="s">
        <v>482</v>
      </c>
      <c r="CL120" s="861"/>
      <c r="CM120" s="861"/>
      <c r="CN120" s="861"/>
      <c r="CO120" s="862"/>
      <c r="CP120" s="881" t="s">
        <v>483</v>
      </c>
      <c r="CQ120" s="882"/>
      <c r="CR120" s="882"/>
      <c r="CS120" s="882"/>
      <c r="CT120" s="882"/>
      <c r="CU120" s="882"/>
      <c r="CV120" s="882"/>
      <c r="CW120" s="882"/>
      <c r="CX120" s="882"/>
      <c r="CY120" s="882"/>
      <c r="CZ120" s="882"/>
      <c r="DA120" s="882"/>
      <c r="DB120" s="882"/>
      <c r="DC120" s="882"/>
      <c r="DD120" s="882"/>
      <c r="DE120" s="882"/>
      <c r="DF120" s="883"/>
      <c r="DG120" s="870">
        <v>210435</v>
      </c>
      <c r="DH120" s="851"/>
      <c r="DI120" s="851"/>
      <c r="DJ120" s="851"/>
      <c r="DK120" s="851"/>
      <c r="DL120" s="851">
        <v>300381</v>
      </c>
      <c r="DM120" s="851"/>
      <c r="DN120" s="851"/>
      <c r="DO120" s="851"/>
      <c r="DP120" s="851"/>
      <c r="DQ120" s="851">
        <v>301236</v>
      </c>
      <c r="DR120" s="851"/>
      <c r="DS120" s="851"/>
      <c r="DT120" s="851"/>
      <c r="DU120" s="851"/>
      <c r="DV120" s="852">
        <v>28.3</v>
      </c>
      <c r="DW120" s="852"/>
      <c r="DX120" s="852"/>
      <c r="DY120" s="852"/>
      <c r="DZ120" s="853"/>
    </row>
    <row r="121" spans="1:130" s="216" customFormat="1" ht="26.25" customHeight="1" x14ac:dyDescent="0.15">
      <c r="A121" s="829"/>
      <c r="B121" s="830"/>
      <c r="C121" s="872" t="s">
        <v>484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442</v>
      </c>
      <c r="AB121" s="789"/>
      <c r="AC121" s="789"/>
      <c r="AD121" s="789"/>
      <c r="AE121" s="790"/>
      <c r="AF121" s="791" t="s">
        <v>449</v>
      </c>
      <c r="AG121" s="789"/>
      <c r="AH121" s="789"/>
      <c r="AI121" s="789"/>
      <c r="AJ121" s="790"/>
      <c r="AK121" s="791" t="s">
        <v>443</v>
      </c>
      <c r="AL121" s="789"/>
      <c r="AM121" s="789"/>
      <c r="AN121" s="789"/>
      <c r="AO121" s="790"/>
      <c r="AP121" s="833" t="s">
        <v>444</v>
      </c>
      <c r="AQ121" s="834"/>
      <c r="AR121" s="834"/>
      <c r="AS121" s="834"/>
      <c r="AT121" s="835"/>
      <c r="AU121" s="892"/>
      <c r="AV121" s="893"/>
      <c r="AW121" s="893"/>
      <c r="AX121" s="893"/>
      <c r="AY121" s="894"/>
      <c r="AZ121" s="824" t="s">
        <v>485</v>
      </c>
      <c r="BA121" s="761"/>
      <c r="BB121" s="761"/>
      <c r="BC121" s="761"/>
      <c r="BD121" s="761"/>
      <c r="BE121" s="761"/>
      <c r="BF121" s="761"/>
      <c r="BG121" s="761"/>
      <c r="BH121" s="761"/>
      <c r="BI121" s="761"/>
      <c r="BJ121" s="761"/>
      <c r="BK121" s="761"/>
      <c r="BL121" s="761"/>
      <c r="BM121" s="761"/>
      <c r="BN121" s="761"/>
      <c r="BO121" s="761"/>
      <c r="BP121" s="762"/>
      <c r="BQ121" s="825">
        <v>140989</v>
      </c>
      <c r="BR121" s="826"/>
      <c r="BS121" s="826"/>
      <c r="BT121" s="826"/>
      <c r="BU121" s="826"/>
      <c r="BV121" s="826">
        <v>138198</v>
      </c>
      <c r="BW121" s="826"/>
      <c r="BX121" s="826"/>
      <c r="BY121" s="826"/>
      <c r="BZ121" s="826"/>
      <c r="CA121" s="826">
        <v>154373</v>
      </c>
      <c r="CB121" s="826"/>
      <c r="CC121" s="826"/>
      <c r="CD121" s="826"/>
      <c r="CE121" s="826"/>
      <c r="CF121" s="884">
        <v>14.5</v>
      </c>
      <c r="CG121" s="885"/>
      <c r="CH121" s="885"/>
      <c r="CI121" s="885"/>
      <c r="CJ121" s="885"/>
      <c r="CK121" s="878"/>
      <c r="CL121" s="864"/>
      <c r="CM121" s="864"/>
      <c r="CN121" s="864"/>
      <c r="CO121" s="865"/>
      <c r="CP121" s="844" t="s">
        <v>486</v>
      </c>
      <c r="CQ121" s="845"/>
      <c r="CR121" s="845"/>
      <c r="CS121" s="845"/>
      <c r="CT121" s="845"/>
      <c r="CU121" s="845"/>
      <c r="CV121" s="845"/>
      <c r="CW121" s="845"/>
      <c r="CX121" s="845"/>
      <c r="CY121" s="845"/>
      <c r="CZ121" s="845"/>
      <c r="DA121" s="845"/>
      <c r="DB121" s="845"/>
      <c r="DC121" s="845"/>
      <c r="DD121" s="845"/>
      <c r="DE121" s="845"/>
      <c r="DF121" s="846"/>
      <c r="DG121" s="825">
        <v>151017</v>
      </c>
      <c r="DH121" s="826"/>
      <c r="DI121" s="826"/>
      <c r="DJ121" s="826"/>
      <c r="DK121" s="826"/>
      <c r="DL121" s="826">
        <v>218919</v>
      </c>
      <c r="DM121" s="826"/>
      <c r="DN121" s="826"/>
      <c r="DO121" s="826"/>
      <c r="DP121" s="826"/>
      <c r="DQ121" s="826">
        <v>202924</v>
      </c>
      <c r="DR121" s="826"/>
      <c r="DS121" s="826"/>
      <c r="DT121" s="826"/>
      <c r="DU121" s="826"/>
      <c r="DV121" s="803">
        <v>19.100000000000001</v>
      </c>
      <c r="DW121" s="803"/>
      <c r="DX121" s="803"/>
      <c r="DY121" s="803"/>
      <c r="DZ121" s="804"/>
    </row>
    <row r="122" spans="1:130" s="216" customFormat="1" ht="26.25" customHeight="1" x14ac:dyDescent="0.15">
      <c r="A122" s="829"/>
      <c r="B122" s="830"/>
      <c r="C122" s="824" t="s">
        <v>463</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479</v>
      </c>
      <c r="AB122" s="789"/>
      <c r="AC122" s="789"/>
      <c r="AD122" s="789"/>
      <c r="AE122" s="790"/>
      <c r="AF122" s="791" t="s">
        <v>443</v>
      </c>
      <c r="AG122" s="789"/>
      <c r="AH122" s="789"/>
      <c r="AI122" s="789"/>
      <c r="AJ122" s="790"/>
      <c r="AK122" s="791" t="s">
        <v>449</v>
      </c>
      <c r="AL122" s="789"/>
      <c r="AM122" s="789"/>
      <c r="AN122" s="789"/>
      <c r="AO122" s="790"/>
      <c r="AP122" s="833" t="s">
        <v>457</v>
      </c>
      <c r="AQ122" s="834"/>
      <c r="AR122" s="834"/>
      <c r="AS122" s="834"/>
      <c r="AT122" s="835"/>
      <c r="AU122" s="892"/>
      <c r="AV122" s="893"/>
      <c r="AW122" s="893"/>
      <c r="AX122" s="893"/>
      <c r="AY122" s="894"/>
      <c r="AZ122" s="847" t="s">
        <v>487</v>
      </c>
      <c r="BA122" s="848"/>
      <c r="BB122" s="848"/>
      <c r="BC122" s="848"/>
      <c r="BD122" s="848"/>
      <c r="BE122" s="848"/>
      <c r="BF122" s="848"/>
      <c r="BG122" s="848"/>
      <c r="BH122" s="848"/>
      <c r="BI122" s="848"/>
      <c r="BJ122" s="848"/>
      <c r="BK122" s="848"/>
      <c r="BL122" s="848"/>
      <c r="BM122" s="848"/>
      <c r="BN122" s="848"/>
      <c r="BO122" s="848"/>
      <c r="BP122" s="849"/>
      <c r="BQ122" s="888">
        <v>2383733</v>
      </c>
      <c r="BR122" s="854"/>
      <c r="BS122" s="854"/>
      <c r="BT122" s="854"/>
      <c r="BU122" s="854"/>
      <c r="BV122" s="854">
        <v>2560599</v>
      </c>
      <c r="BW122" s="854"/>
      <c r="BX122" s="854"/>
      <c r="BY122" s="854"/>
      <c r="BZ122" s="854"/>
      <c r="CA122" s="854">
        <v>2597833</v>
      </c>
      <c r="CB122" s="854"/>
      <c r="CC122" s="854"/>
      <c r="CD122" s="854"/>
      <c r="CE122" s="854"/>
      <c r="CF122" s="855">
        <v>244</v>
      </c>
      <c r="CG122" s="856"/>
      <c r="CH122" s="856"/>
      <c r="CI122" s="856"/>
      <c r="CJ122" s="856"/>
      <c r="CK122" s="878"/>
      <c r="CL122" s="864"/>
      <c r="CM122" s="864"/>
      <c r="CN122" s="864"/>
      <c r="CO122" s="865"/>
      <c r="CP122" s="844" t="s">
        <v>488</v>
      </c>
      <c r="CQ122" s="845"/>
      <c r="CR122" s="845"/>
      <c r="CS122" s="845"/>
      <c r="CT122" s="845"/>
      <c r="CU122" s="845"/>
      <c r="CV122" s="845"/>
      <c r="CW122" s="845"/>
      <c r="CX122" s="845"/>
      <c r="CY122" s="845"/>
      <c r="CZ122" s="845"/>
      <c r="DA122" s="845"/>
      <c r="DB122" s="845"/>
      <c r="DC122" s="845"/>
      <c r="DD122" s="845"/>
      <c r="DE122" s="845"/>
      <c r="DF122" s="846"/>
      <c r="DG122" s="825">
        <v>22791</v>
      </c>
      <c r="DH122" s="826"/>
      <c r="DI122" s="826"/>
      <c r="DJ122" s="826"/>
      <c r="DK122" s="826"/>
      <c r="DL122" s="826">
        <v>19538</v>
      </c>
      <c r="DM122" s="826"/>
      <c r="DN122" s="826"/>
      <c r="DO122" s="826"/>
      <c r="DP122" s="826"/>
      <c r="DQ122" s="826">
        <v>28277</v>
      </c>
      <c r="DR122" s="826"/>
      <c r="DS122" s="826"/>
      <c r="DT122" s="826"/>
      <c r="DU122" s="826"/>
      <c r="DV122" s="803">
        <v>2.7</v>
      </c>
      <c r="DW122" s="803"/>
      <c r="DX122" s="803"/>
      <c r="DY122" s="803"/>
      <c r="DZ122" s="804"/>
    </row>
    <row r="123" spans="1:130" s="216" customFormat="1" ht="26.25" customHeight="1" x14ac:dyDescent="0.15">
      <c r="A123" s="829"/>
      <c r="B123" s="830"/>
      <c r="C123" s="824" t="s">
        <v>470</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464</v>
      </c>
      <c r="AB123" s="789"/>
      <c r="AC123" s="789"/>
      <c r="AD123" s="789"/>
      <c r="AE123" s="790"/>
      <c r="AF123" s="791" t="s">
        <v>464</v>
      </c>
      <c r="AG123" s="789"/>
      <c r="AH123" s="789"/>
      <c r="AI123" s="789"/>
      <c r="AJ123" s="790"/>
      <c r="AK123" s="791" t="s">
        <v>449</v>
      </c>
      <c r="AL123" s="789"/>
      <c r="AM123" s="789"/>
      <c r="AN123" s="789"/>
      <c r="AO123" s="790"/>
      <c r="AP123" s="833" t="s">
        <v>443</v>
      </c>
      <c r="AQ123" s="834"/>
      <c r="AR123" s="834"/>
      <c r="AS123" s="834"/>
      <c r="AT123" s="835"/>
      <c r="AU123" s="895"/>
      <c r="AV123" s="896"/>
      <c r="AW123" s="896"/>
      <c r="AX123" s="896"/>
      <c r="AY123" s="896"/>
      <c r="AZ123" s="237" t="s">
        <v>190</v>
      </c>
      <c r="BA123" s="237"/>
      <c r="BB123" s="237"/>
      <c r="BC123" s="237"/>
      <c r="BD123" s="237"/>
      <c r="BE123" s="237"/>
      <c r="BF123" s="237"/>
      <c r="BG123" s="237"/>
      <c r="BH123" s="237"/>
      <c r="BI123" s="237"/>
      <c r="BJ123" s="237"/>
      <c r="BK123" s="237"/>
      <c r="BL123" s="237"/>
      <c r="BM123" s="237"/>
      <c r="BN123" s="237"/>
      <c r="BO123" s="886" t="s">
        <v>489</v>
      </c>
      <c r="BP123" s="887"/>
      <c r="BQ123" s="841">
        <v>2756032</v>
      </c>
      <c r="BR123" s="842"/>
      <c r="BS123" s="842"/>
      <c r="BT123" s="842"/>
      <c r="BU123" s="842"/>
      <c r="BV123" s="842">
        <v>2941740</v>
      </c>
      <c r="BW123" s="842"/>
      <c r="BX123" s="842"/>
      <c r="BY123" s="842"/>
      <c r="BZ123" s="842"/>
      <c r="CA123" s="842">
        <v>3012082</v>
      </c>
      <c r="CB123" s="842"/>
      <c r="CC123" s="842"/>
      <c r="CD123" s="842"/>
      <c r="CE123" s="842"/>
      <c r="CF123" s="757"/>
      <c r="CG123" s="758"/>
      <c r="CH123" s="758"/>
      <c r="CI123" s="758"/>
      <c r="CJ123" s="843"/>
      <c r="CK123" s="878"/>
      <c r="CL123" s="864"/>
      <c r="CM123" s="864"/>
      <c r="CN123" s="864"/>
      <c r="CO123" s="865"/>
      <c r="CP123" s="844" t="s">
        <v>490</v>
      </c>
      <c r="CQ123" s="845"/>
      <c r="CR123" s="845"/>
      <c r="CS123" s="845"/>
      <c r="CT123" s="845"/>
      <c r="CU123" s="845"/>
      <c r="CV123" s="845"/>
      <c r="CW123" s="845"/>
      <c r="CX123" s="845"/>
      <c r="CY123" s="845"/>
      <c r="CZ123" s="845"/>
      <c r="DA123" s="845"/>
      <c r="DB123" s="845"/>
      <c r="DC123" s="845"/>
      <c r="DD123" s="845"/>
      <c r="DE123" s="845"/>
      <c r="DF123" s="846"/>
      <c r="DG123" s="788" t="s">
        <v>447</v>
      </c>
      <c r="DH123" s="789"/>
      <c r="DI123" s="789"/>
      <c r="DJ123" s="789"/>
      <c r="DK123" s="790"/>
      <c r="DL123" s="791" t="s">
        <v>443</v>
      </c>
      <c r="DM123" s="789"/>
      <c r="DN123" s="789"/>
      <c r="DO123" s="789"/>
      <c r="DP123" s="790"/>
      <c r="DQ123" s="791" t="s">
        <v>453</v>
      </c>
      <c r="DR123" s="789"/>
      <c r="DS123" s="789"/>
      <c r="DT123" s="789"/>
      <c r="DU123" s="790"/>
      <c r="DV123" s="833" t="s">
        <v>443</v>
      </c>
      <c r="DW123" s="834"/>
      <c r="DX123" s="834"/>
      <c r="DY123" s="834"/>
      <c r="DZ123" s="835"/>
    </row>
    <row r="124" spans="1:130" s="216" customFormat="1" ht="26.25" customHeight="1" thickBot="1" x14ac:dyDescent="0.2">
      <c r="A124" s="829"/>
      <c r="B124" s="830"/>
      <c r="C124" s="824" t="s">
        <v>474</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443</v>
      </c>
      <c r="AB124" s="789"/>
      <c r="AC124" s="789"/>
      <c r="AD124" s="789"/>
      <c r="AE124" s="790"/>
      <c r="AF124" s="791" t="s">
        <v>447</v>
      </c>
      <c r="AG124" s="789"/>
      <c r="AH124" s="789"/>
      <c r="AI124" s="789"/>
      <c r="AJ124" s="790"/>
      <c r="AK124" s="791" t="s">
        <v>453</v>
      </c>
      <c r="AL124" s="789"/>
      <c r="AM124" s="789"/>
      <c r="AN124" s="789"/>
      <c r="AO124" s="790"/>
      <c r="AP124" s="833" t="s">
        <v>447</v>
      </c>
      <c r="AQ124" s="834"/>
      <c r="AR124" s="834"/>
      <c r="AS124" s="834"/>
      <c r="AT124" s="835"/>
      <c r="AU124" s="836" t="s">
        <v>491</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82.5</v>
      </c>
      <c r="BR124" s="840"/>
      <c r="BS124" s="840"/>
      <c r="BT124" s="840"/>
      <c r="BU124" s="840"/>
      <c r="BV124" s="840">
        <v>106.5</v>
      </c>
      <c r="BW124" s="840"/>
      <c r="BX124" s="840"/>
      <c r="BY124" s="840"/>
      <c r="BZ124" s="840"/>
      <c r="CA124" s="840">
        <v>92.9</v>
      </c>
      <c r="CB124" s="840"/>
      <c r="CC124" s="840"/>
      <c r="CD124" s="840"/>
      <c r="CE124" s="840"/>
      <c r="CF124" s="735"/>
      <c r="CG124" s="736"/>
      <c r="CH124" s="736"/>
      <c r="CI124" s="736"/>
      <c r="CJ124" s="871"/>
      <c r="CK124" s="879"/>
      <c r="CL124" s="879"/>
      <c r="CM124" s="879"/>
      <c r="CN124" s="879"/>
      <c r="CO124" s="880"/>
      <c r="CP124" s="844" t="s">
        <v>492</v>
      </c>
      <c r="CQ124" s="845"/>
      <c r="CR124" s="845"/>
      <c r="CS124" s="845"/>
      <c r="CT124" s="845"/>
      <c r="CU124" s="845"/>
      <c r="CV124" s="845"/>
      <c r="CW124" s="845"/>
      <c r="CX124" s="845"/>
      <c r="CY124" s="845"/>
      <c r="CZ124" s="845"/>
      <c r="DA124" s="845"/>
      <c r="DB124" s="845"/>
      <c r="DC124" s="845"/>
      <c r="DD124" s="845"/>
      <c r="DE124" s="845"/>
      <c r="DF124" s="846"/>
      <c r="DG124" s="772" t="s">
        <v>453</v>
      </c>
      <c r="DH124" s="773"/>
      <c r="DI124" s="773"/>
      <c r="DJ124" s="773"/>
      <c r="DK124" s="774"/>
      <c r="DL124" s="775" t="s">
        <v>453</v>
      </c>
      <c r="DM124" s="773"/>
      <c r="DN124" s="773"/>
      <c r="DO124" s="773"/>
      <c r="DP124" s="774"/>
      <c r="DQ124" s="775" t="s">
        <v>444</v>
      </c>
      <c r="DR124" s="773"/>
      <c r="DS124" s="773"/>
      <c r="DT124" s="773"/>
      <c r="DU124" s="774"/>
      <c r="DV124" s="857" t="s">
        <v>464</v>
      </c>
      <c r="DW124" s="858"/>
      <c r="DX124" s="858"/>
      <c r="DY124" s="858"/>
      <c r="DZ124" s="859"/>
    </row>
    <row r="125" spans="1:130" s="216" customFormat="1" ht="26.25" customHeight="1" x14ac:dyDescent="0.15">
      <c r="A125" s="829"/>
      <c r="B125" s="830"/>
      <c r="C125" s="824" t="s">
        <v>476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464</v>
      </c>
      <c r="AB125" s="789"/>
      <c r="AC125" s="789"/>
      <c r="AD125" s="789"/>
      <c r="AE125" s="790"/>
      <c r="AF125" s="791" t="s">
        <v>442</v>
      </c>
      <c r="AG125" s="789"/>
      <c r="AH125" s="789"/>
      <c r="AI125" s="789"/>
      <c r="AJ125" s="790"/>
      <c r="AK125" s="791" t="s">
        <v>464</v>
      </c>
      <c r="AL125" s="789"/>
      <c r="AM125" s="789"/>
      <c r="AN125" s="789"/>
      <c r="AO125" s="790"/>
      <c r="AP125" s="833" t="s">
        <v>444</v>
      </c>
      <c r="AQ125" s="834"/>
      <c r="AR125" s="834"/>
      <c r="AS125" s="834"/>
      <c r="AT125" s="835"/>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60" t="s">
        <v>493</v>
      </c>
      <c r="CL125" s="861"/>
      <c r="CM125" s="861"/>
      <c r="CN125" s="861"/>
      <c r="CO125" s="862"/>
      <c r="CP125" s="869" t="s">
        <v>494</v>
      </c>
      <c r="CQ125" s="817"/>
      <c r="CR125" s="817"/>
      <c r="CS125" s="817"/>
      <c r="CT125" s="817"/>
      <c r="CU125" s="817"/>
      <c r="CV125" s="817"/>
      <c r="CW125" s="817"/>
      <c r="CX125" s="817"/>
      <c r="CY125" s="817"/>
      <c r="CZ125" s="817"/>
      <c r="DA125" s="817"/>
      <c r="DB125" s="817"/>
      <c r="DC125" s="817"/>
      <c r="DD125" s="817"/>
      <c r="DE125" s="817"/>
      <c r="DF125" s="818"/>
      <c r="DG125" s="870" t="s">
        <v>442</v>
      </c>
      <c r="DH125" s="851"/>
      <c r="DI125" s="851"/>
      <c r="DJ125" s="851"/>
      <c r="DK125" s="851"/>
      <c r="DL125" s="851" t="s">
        <v>453</v>
      </c>
      <c r="DM125" s="851"/>
      <c r="DN125" s="851"/>
      <c r="DO125" s="851"/>
      <c r="DP125" s="851"/>
      <c r="DQ125" s="851" t="s">
        <v>442</v>
      </c>
      <c r="DR125" s="851"/>
      <c r="DS125" s="851"/>
      <c r="DT125" s="851"/>
      <c r="DU125" s="851"/>
      <c r="DV125" s="852" t="s">
        <v>442</v>
      </c>
      <c r="DW125" s="852"/>
      <c r="DX125" s="852"/>
      <c r="DY125" s="852"/>
      <c r="DZ125" s="853"/>
    </row>
    <row r="126" spans="1:130" s="216" customFormat="1" ht="26.25" customHeight="1" thickBot="1" x14ac:dyDescent="0.2">
      <c r="A126" s="829"/>
      <c r="B126" s="830"/>
      <c r="C126" s="824" t="s">
        <v>478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464</v>
      </c>
      <c r="AB126" s="789"/>
      <c r="AC126" s="789"/>
      <c r="AD126" s="789"/>
      <c r="AE126" s="790"/>
      <c r="AF126" s="791" t="s">
        <v>442</v>
      </c>
      <c r="AG126" s="789"/>
      <c r="AH126" s="789"/>
      <c r="AI126" s="789"/>
      <c r="AJ126" s="790"/>
      <c r="AK126" s="791" t="s">
        <v>464</v>
      </c>
      <c r="AL126" s="789"/>
      <c r="AM126" s="789"/>
      <c r="AN126" s="789"/>
      <c r="AO126" s="790"/>
      <c r="AP126" s="833" t="s">
        <v>464</v>
      </c>
      <c r="AQ126" s="834"/>
      <c r="AR126" s="834"/>
      <c r="AS126" s="834"/>
      <c r="AT126" s="835"/>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63"/>
      <c r="CL126" s="864"/>
      <c r="CM126" s="864"/>
      <c r="CN126" s="864"/>
      <c r="CO126" s="865"/>
      <c r="CP126" s="824" t="s">
        <v>495</v>
      </c>
      <c r="CQ126" s="761"/>
      <c r="CR126" s="761"/>
      <c r="CS126" s="761"/>
      <c r="CT126" s="761"/>
      <c r="CU126" s="761"/>
      <c r="CV126" s="761"/>
      <c r="CW126" s="761"/>
      <c r="CX126" s="761"/>
      <c r="CY126" s="761"/>
      <c r="CZ126" s="761"/>
      <c r="DA126" s="761"/>
      <c r="DB126" s="761"/>
      <c r="DC126" s="761"/>
      <c r="DD126" s="761"/>
      <c r="DE126" s="761"/>
      <c r="DF126" s="762"/>
      <c r="DG126" s="825" t="s">
        <v>464</v>
      </c>
      <c r="DH126" s="826"/>
      <c r="DI126" s="826"/>
      <c r="DJ126" s="826"/>
      <c r="DK126" s="826"/>
      <c r="DL126" s="826" t="s">
        <v>464</v>
      </c>
      <c r="DM126" s="826"/>
      <c r="DN126" s="826"/>
      <c r="DO126" s="826"/>
      <c r="DP126" s="826"/>
      <c r="DQ126" s="826" t="s">
        <v>453</v>
      </c>
      <c r="DR126" s="826"/>
      <c r="DS126" s="826"/>
      <c r="DT126" s="826"/>
      <c r="DU126" s="826"/>
      <c r="DV126" s="803" t="s">
        <v>453</v>
      </c>
      <c r="DW126" s="803"/>
      <c r="DX126" s="803"/>
      <c r="DY126" s="803"/>
      <c r="DZ126" s="804"/>
    </row>
    <row r="127" spans="1:130" s="216" customFormat="1" ht="26.25" customHeight="1" x14ac:dyDescent="0.15">
      <c r="A127" s="831"/>
      <c r="B127" s="832"/>
      <c r="C127" s="847" t="s">
        <v>496</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442</v>
      </c>
      <c r="AB127" s="789"/>
      <c r="AC127" s="789"/>
      <c r="AD127" s="789"/>
      <c r="AE127" s="790"/>
      <c r="AF127" s="791" t="s">
        <v>442</v>
      </c>
      <c r="AG127" s="789"/>
      <c r="AH127" s="789"/>
      <c r="AI127" s="789"/>
      <c r="AJ127" s="790"/>
      <c r="AK127" s="791" t="s">
        <v>444</v>
      </c>
      <c r="AL127" s="789"/>
      <c r="AM127" s="789"/>
      <c r="AN127" s="789"/>
      <c r="AO127" s="790"/>
      <c r="AP127" s="833" t="s">
        <v>464</v>
      </c>
      <c r="AQ127" s="834"/>
      <c r="AR127" s="834"/>
      <c r="AS127" s="834"/>
      <c r="AT127" s="835"/>
      <c r="AU127" s="218"/>
      <c r="AV127" s="218"/>
      <c r="AW127" s="218"/>
      <c r="AX127" s="850" t="s">
        <v>497</v>
      </c>
      <c r="AY127" s="821"/>
      <c r="AZ127" s="821"/>
      <c r="BA127" s="821"/>
      <c r="BB127" s="821"/>
      <c r="BC127" s="821"/>
      <c r="BD127" s="821"/>
      <c r="BE127" s="822"/>
      <c r="BF127" s="820" t="s">
        <v>498</v>
      </c>
      <c r="BG127" s="821"/>
      <c r="BH127" s="821"/>
      <c r="BI127" s="821"/>
      <c r="BJ127" s="821"/>
      <c r="BK127" s="821"/>
      <c r="BL127" s="822"/>
      <c r="BM127" s="820" t="s">
        <v>499</v>
      </c>
      <c r="BN127" s="821"/>
      <c r="BO127" s="821"/>
      <c r="BP127" s="821"/>
      <c r="BQ127" s="821"/>
      <c r="BR127" s="821"/>
      <c r="BS127" s="822"/>
      <c r="BT127" s="820" t="s">
        <v>500</v>
      </c>
      <c r="BU127" s="821"/>
      <c r="BV127" s="821"/>
      <c r="BW127" s="821"/>
      <c r="BX127" s="821"/>
      <c r="BY127" s="821"/>
      <c r="BZ127" s="823"/>
      <c r="CA127" s="218"/>
      <c r="CB127" s="218"/>
      <c r="CC127" s="218"/>
      <c r="CD127" s="241"/>
      <c r="CE127" s="241"/>
      <c r="CF127" s="241"/>
      <c r="CG127" s="218"/>
      <c r="CH127" s="218"/>
      <c r="CI127" s="218"/>
      <c r="CJ127" s="240"/>
      <c r="CK127" s="863"/>
      <c r="CL127" s="864"/>
      <c r="CM127" s="864"/>
      <c r="CN127" s="864"/>
      <c r="CO127" s="865"/>
      <c r="CP127" s="824" t="s">
        <v>501</v>
      </c>
      <c r="CQ127" s="761"/>
      <c r="CR127" s="761"/>
      <c r="CS127" s="761"/>
      <c r="CT127" s="761"/>
      <c r="CU127" s="761"/>
      <c r="CV127" s="761"/>
      <c r="CW127" s="761"/>
      <c r="CX127" s="761"/>
      <c r="CY127" s="761"/>
      <c r="CZ127" s="761"/>
      <c r="DA127" s="761"/>
      <c r="DB127" s="761"/>
      <c r="DC127" s="761"/>
      <c r="DD127" s="761"/>
      <c r="DE127" s="761"/>
      <c r="DF127" s="762"/>
      <c r="DG127" s="825" t="s">
        <v>464</v>
      </c>
      <c r="DH127" s="826"/>
      <c r="DI127" s="826"/>
      <c r="DJ127" s="826"/>
      <c r="DK127" s="826"/>
      <c r="DL127" s="826" t="s">
        <v>453</v>
      </c>
      <c r="DM127" s="826"/>
      <c r="DN127" s="826"/>
      <c r="DO127" s="826"/>
      <c r="DP127" s="826"/>
      <c r="DQ127" s="826" t="s">
        <v>442</v>
      </c>
      <c r="DR127" s="826"/>
      <c r="DS127" s="826"/>
      <c r="DT127" s="826"/>
      <c r="DU127" s="826"/>
      <c r="DV127" s="803" t="s">
        <v>464</v>
      </c>
      <c r="DW127" s="803"/>
      <c r="DX127" s="803"/>
      <c r="DY127" s="803"/>
      <c r="DZ127" s="804"/>
    </row>
    <row r="128" spans="1:130" s="216" customFormat="1" ht="26.25" customHeight="1" thickBot="1" x14ac:dyDescent="0.2">
      <c r="A128" s="805" t="s">
        <v>502</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503</v>
      </c>
      <c r="X128" s="807"/>
      <c r="Y128" s="807"/>
      <c r="Z128" s="808"/>
      <c r="AA128" s="809">
        <v>35593</v>
      </c>
      <c r="AB128" s="810"/>
      <c r="AC128" s="810"/>
      <c r="AD128" s="810"/>
      <c r="AE128" s="811"/>
      <c r="AF128" s="812">
        <v>35051</v>
      </c>
      <c r="AG128" s="810"/>
      <c r="AH128" s="810"/>
      <c r="AI128" s="810"/>
      <c r="AJ128" s="811"/>
      <c r="AK128" s="812">
        <v>36747</v>
      </c>
      <c r="AL128" s="810"/>
      <c r="AM128" s="810"/>
      <c r="AN128" s="810"/>
      <c r="AO128" s="811"/>
      <c r="AP128" s="813"/>
      <c r="AQ128" s="814"/>
      <c r="AR128" s="814"/>
      <c r="AS128" s="814"/>
      <c r="AT128" s="815"/>
      <c r="AU128" s="218"/>
      <c r="AV128" s="218"/>
      <c r="AW128" s="218"/>
      <c r="AX128" s="816" t="s">
        <v>504</v>
      </c>
      <c r="AY128" s="817"/>
      <c r="AZ128" s="817"/>
      <c r="BA128" s="817"/>
      <c r="BB128" s="817"/>
      <c r="BC128" s="817"/>
      <c r="BD128" s="817"/>
      <c r="BE128" s="818"/>
      <c r="BF128" s="795" t="s">
        <v>505</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1"/>
      <c r="CB128" s="241"/>
      <c r="CC128" s="241"/>
      <c r="CD128" s="241"/>
      <c r="CE128" s="241"/>
      <c r="CF128" s="241"/>
      <c r="CG128" s="218"/>
      <c r="CH128" s="218"/>
      <c r="CI128" s="218"/>
      <c r="CJ128" s="240"/>
      <c r="CK128" s="866"/>
      <c r="CL128" s="867"/>
      <c r="CM128" s="867"/>
      <c r="CN128" s="867"/>
      <c r="CO128" s="868"/>
      <c r="CP128" s="798" t="s">
        <v>506</v>
      </c>
      <c r="CQ128" s="739"/>
      <c r="CR128" s="739"/>
      <c r="CS128" s="739"/>
      <c r="CT128" s="739"/>
      <c r="CU128" s="739"/>
      <c r="CV128" s="739"/>
      <c r="CW128" s="739"/>
      <c r="CX128" s="739"/>
      <c r="CY128" s="739"/>
      <c r="CZ128" s="739"/>
      <c r="DA128" s="739"/>
      <c r="DB128" s="739"/>
      <c r="DC128" s="739"/>
      <c r="DD128" s="739"/>
      <c r="DE128" s="739"/>
      <c r="DF128" s="740"/>
      <c r="DG128" s="799" t="s">
        <v>448</v>
      </c>
      <c r="DH128" s="800"/>
      <c r="DI128" s="800"/>
      <c r="DJ128" s="800"/>
      <c r="DK128" s="800"/>
      <c r="DL128" s="800" t="s">
        <v>448</v>
      </c>
      <c r="DM128" s="800"/>
      <c r="DN128" s="800"/>
      <c r="DO128" s="800"/>
      <c r="DP128" s="800"/>
      <c r="DQ128" s="800" t="s">
        <v>449</v>
      </c>
      <c r="DR128" s="800"/>
      <c r="DS128" s="800"/>
      <c r="DT128" s="800"/>
      <c r="DU128" s="800"/>
      <c r="DV128" s="801" t="s">
        <v>505</v>
      </c>
      <c r="DW128" s="801"/>
      <c r="DX128" s="801"/>
      <c r="DY128" s="801"/>
      <c r="DZ128" s="802"/>
    </row>
    <row r="129" spans="1:131" s="216"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507</v>
      </c>
      <c r="X129" s="786"/>
      <c r="Y129" s="786"/>
      <c r="Z129" s="787"/>
      <c r="AA129" s="788">
        <v>1092569</v>
      </c>
      <c r="AB129" s="789"/>
      <c r="AC129" s="789"/>
      <c r="AD129" s="789"/>
      <c r="AE129" s="790"/>
      <c r="AF129" s="791">
        <v>1162791</v>
      </c>
      <c r="AG129" s="789"/>
      <c r="AH129" s="789"/>
      <c r="AI129" s="789"/>
      <c r="AJ129" s="790"/>
      <c r="AK129" s="791">
        <v>1306447</v>
      </c>
      <c r="AL129" s="789"/>
      <c r="AM129" s="789"/>
      <c r="AN129" s="789"/>
      <c r="AO129" s="790"/>
      <c r="AP129" s="792"/>
      <c r="AQ129" s="793"/>
      <c r="AR129" s="793"/>
      <c r="AS129" s="793"/>
      <c r="AT129" s="794"/>
      <c r="AU129" s="219"/>
      <c r="AV129" s="219"/>
      <c r="AW129" s="219"/>
      <c r="AX129" s="760" t="s">
        <v>508</v>
      </c>
      <c r="AY129" s="761"/>
      <c r="AZ129" s="761"/>
      <c r="BA129" s="761"/>
      <c r="BB129" s="761"/>
      <c r="BC129" s="761"/>
      <c r="BD129" s="761"/>
      <c r="BE129" s="762"/>
      <c r="BF129" s="779" t="s">
        <v>509</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83" t="s">
        <v>510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511</v>
      </c>
      <c r="X130" s="786"/>
      <c r="Y130" s="786"/>
      <c r="Z130" s="787"/>
      <c r="AA130" s="788">
        <v>176200</v>
      </c>
      <c r="AB130" s="789"/>
      <c r="AC130" s="789"/>
      <c r="AD130" s="789"/>
      <c r="AE130" s="790"/>
      <c r="AF130" s="791">
        <v>196439</v>
      </c>
      <c r="AG130" s="789"/>
      <c r="AH130" s="789"/>
      <c r="AI130" s="789"/>
      <c r="AJ130" s="790"/>
      <c r="AK130" s="791">
        <v>241628</v>
      </c>
      <c r="AL130" s="789"/>
      <c r="AM130" s="789"/>
      <c r="AN130" s="789"/>
      <c r="AO130" s="790"/>
      <c r="AP130" s="792"/>
      <c r="AQ130" s="793"/>
      <c r="AR130" s="793"/>
      <c r="AS130" s="793"/>
      <c r="AT130" s="794"/>
      <c r="AU130" s="219"/>
      <c r="AV130" s="219"/>
      <c r="AW130" s="219"/>
      <c r="AX130" s="760" t="s">
        <v>512</v>
      </c>
      <c r="AY130" s="761"/>
      <c r="AZ130" s="761"/>
      <c r="BA130" s="761"/>
      <c r="BB130" s="761"/>
      <c r="BC130" s="761"/>
      <c r="BD130" s="761"/>
      <c r="BE130" s="762"/>
      <c r="BF130" s="763">
        <v>3.4</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513</v>
      </c>
      <c r="X131" s="770"/>
      <c r="Y131" s="770"/>
      <c r="Z131" s="771"/>
      <c r="AA131" s="772">
        <v>916369</v>
      </c>
      <c r="AB131" s="773"/>
      <c r="AC131" s="773"/>
      <c r="AD131" s="773"/>
      <c r="AE131" s="774"/>
      <c r="AF131" s="775">
        <v>966352</v>
      </c>
      <c r="AG131" s="773"/>
      <c r="AH131" s="773"/>
      <c r="AI131" s="773"/>
      <c r="AJ131" s="774"/>
      <c r="AK131" s="775">
        <v>1064819</v>
      </c>
      <c r="AL131" s="773"/>
      <c r="AM131" s="773"/>
      <c r="AN131" s="773"/>
      <c r="AO131" s="774"/>
      <c r="AP131" s="776"/>
      <c r="AQ131" s="777"/>
      <c r="AR131" s="777"/>
      <c r="AS131" s="777"/>
      <c r="AT131" s="778"/>
      <c r="AU131" s="219"/>
      <c r="AV131" s="219"/>
      <c r="AW131" s="219"/>
      <c r="AX131" s="738" t="s">
        <v>514</v>
      </c>
      <c r="AY131" s="739"/>
      <c r="AZ131" s="739"/>
      <c r="BA131" s="739"/>
      <c r="BB131" s="739"/>
      <c r="BC131" s="739"/>
      <c r="BD131" s="739"/>
      <c r="BE131" s="740"/>
      <c r="BF131" s="741">
        <v>92.9</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47" t="s">
        <v>515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516</v>
      </c>
      <c r="W132" s="751"/>
      <c r="X132" s="751"/>
      <c r="Y132" s="751"/>
      <c r="Z132" s="752"/>
      <c r="AA132" s="753">
        <v>4.8406264290000003</v>
      </c>
      <c r="AB132" s="754"/>
      <c r="AC132" s="754"/>
      <c r="AD132" s="754"/>
      <c r="AE132" s="755"/>
      <c r="AF132" s="756">
        <v>1.881302051</v>
      </c>
      <c r="AG132" s="754"/>
      <c r="AH132" s="754"/>
      <c r="AI132" s="754"/>
      <c r="AJ132" s="755"/>
      <c r="AK132" s="756">
        <v>3.5529042959999999</v>
      </c>
      <c r="AL132" s="754"/>
      <c r="AM132" s="754"/>
      <c r="AN132" s="754"/>
      <c r="AO132" s="755"/>
      <c r="AP132" s="757"/>
      <c r="AQ132" s="758"/>
      <c r="AR132" s="758"/>
      <c r="AS132" s="758"/>
      <c r="AT132" s="759"/>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517</v>
      </c>
      <c r="W133" s="730"/>
      <c r="X133" s="730"/>
      <c r="Y133" s="730"/>
      <c r="Z133" s="731"/>
      <c r="AA133" s="732">
        <v>4.5999999999999996</v>
      </c>
      <c r="AB133" s="733"/>
      <c r="AC133" s="733"/>
      <c r="AD133" s="733"/>
      <c r="AE133" s="734"/>
      <c r="AF133" s="732">
        <v>3.8</v>
      </c>
      <c r="AG133" s="733"/>
      <c r="AH133" s="733"/>
      <c r="AI133" s="733"/>
      <c r="AJ133" s="734"/>
      <c r="AK133" s="732">
        <v>3.4</v>
      </c>
      <c r="AL133" s="733"/>
      <c r="AM133" s="733"/>
      <c r="AN133" s="733"/>
      <c r="AO133" s="734"/>
      <c r="AP133" s="735"/>
      <c r="AQ133" s="736"/>
      <c r="AR133" s="736"/>
      <c r="AS133" s="736"/>
      <c r="AT133" s="737"/>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n0RTAckMq87e/yP1xO8omnn3MNx4v8Tx91NkU3WXNW84C/15fvyx4MRVUexBprWrUxbHfoay0DuYuBGGgjdbmQ==" saltValue="4gSofUjA5ofEj/cOyxaud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0" zoomScaleNormal="85" zoomScaleSheetLayoutView="100" workbookViewId="0">
      <selection activeCell="CO49" sqref="CO49"/>
    </sheetView>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518</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sheetProtection algorithmName="SHA-512" hashValue="XhholTRIzSxqkpPKdlwT2jSINeRE0pxfWw5CjPJ2ppKmLBYfaEW1qvraSb7I4QWaDJIpOCrv0KlhquU6eVWUsg==" saltValue="klb5tspkBhzcIC41btCZ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R/Id+LWWnUNbISS/dXMkUi5ZK8G/B1SY7dW16WB2ozyXEyfulrHbhtzS32BCfwq3jnu+EMX8GXeK67OvOImg==" saltValue="ZW+SQQf300oQ+8QyGY39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topLeftCell="A7" workbookViewId="0">
      <selection activeCell="AN24" sqref="AN24"/>
    </sheetView>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519</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520</v>
      </c>
      <c r="AL6" s="252"/>
      <c r="AM6" s="252"/>
      <c r="AN6" s="252"/>
    </row>
    <row r="7" spans="1:46" ht="13.5" customHeight="1" x14ac:dyDescent="0.15">
      <c r="A7" s="251"/>
      <c r="AK7" s="254"/>
      <c r="AL7" s="255"/>
      <c r="AM7" s="255"/>
      <c r="AN7" s="256"/>
      <c r="AO7" s="1127" t="s">
        <v>521</v>
      </c>
      <c r="AP7" s="257"/>
      <c r="AQ7" s="258" t="s">
        <v>522</v>
      </c>
      <c r="AR7" s="259"/>
    </row>
    <row r="8" spans="1:46" x14ac:dyDescent="0.15">
      <c r="A8" s="251"/>
      <c r="AK8" s="260"/>
      <c r="AL8" s="261"/>
      <c r="AM8" s="261"/>
      <c r="AN8" s="262"/>
      <c r="AO8" s="1128"/>
      <c r="AP8" s="263" t="s">
        <v>523</v>
      </c>
      <c r="AQ8" s="264" t="s">
        <v>524</v>
      </c>
      <c r="AR8" s="265" t="s">
        <v>525</v>
      </c>
    </row>
    <row r="9" spans="1:46" x14ac:dyDescent="0.15">
      <c r="A9" s="251"/>
      <c r="AK9" s="1139" t="s">
        <v>526</v>
      </c>
      <c r="AL9" s="1140"/>
      <c r="AM9" s="1140"/>
      <c r="AN9" s="1141"/>
      <c r="AO9" s="266">
        <v>500459</v>
      </c>
      <c r="AP9" s="266">
        <v>415319</v>
      </c>
      <c r="AQ9" s="267">
        <v>231388</v>
      </c>
      <c r="AR9" s="268">
        <v>79.5</v>
      </c>
    </row>
    <row r="10" spans="1:46" ht="13.5" customHeight="1" x14ac:dyDescent="0.15">
      <c r="A10" s="251"/>
      <c r="AK10" s="1139" t="s">
        <v>527</v>
      </c>
      <c r="AL10" s="1140"/>
      <c r="AM10" s="1140"/>
      <c r="AN10" s="1141"/>
      <c r="AO10" s="269">
        <v>3967</v>
      </c>
      <c r="AP10" s="269">
        <v>3292</v>
      </c>
      <c r="AQ10" s="270">
        <v>33497</v>
      </c>
      <c r="AR10" s="271">
        <v>-90.2</v>
      </c>
    </row>
    <row r="11" spans="1:46" ht="13.5" customHeight="1" x14ac:dyDescent="0.15">
      <c r="A11" s="251"/>
      <c r="AK11" s="1139" t="s">
        <v>528</v>
      </c>
      <c r="AL11" s="1140"/>
      <c r="AM11" s="1140"/>
      <c r="AN11" s="1141"/>
      <c r="AO11" s="269" t="s">
        <v>529</v>
      </c>
      <c r="AP11" s="269" t="s">
        <v>529</v>
      </c>
      <c r="AQ11" s="270">
        <v>3588</v>
      </c>
      <c r="AR11" s="271" t="s">
        <v>529</v>
      </c>
    </row>
    <row r="12" spans="1:46" ht="13.5" customHeight="1" x14ac:dyDescent="0.15">
      <c r="A12" s="251"/>
      <c r="AK12" s="1139" t="s">
        <v>530</v>
      </c>
      <c r="AL12" s="1140"/>
      <c r="AM12" s="1140"/>
      <c r="AN12" s="1141"/>
      <c r="AO12" s="269" t="s">
        <v>529</v>
      </c>
      <c r="AP12" s="269" t="s">
        <v>529</v>
      </c>
      <c r="AQ12" s="270" t="s">
        <v>529</v>
      </c>
      <c r="AR12" s="271" t="s">
        <v>529</v>
      </c>
    </row>
    <row r="13" spans="1:46" ht="13.5" customHeight="1" x14ac:dyDescent="0.15">
      <c r="A13" s="251"/>
      <c r="AK13" s="1139" t="s">
        <v>531</v>
      </c>
      <c r="AL13" s="1140"/>
      <c r="AM13" s="1140"/>
      <c r="AN13" s="1141"/>
      <c r="AO13" s="269" t="s">
        <v>529</v>
      </c>
      <c r="AP13" s="269" t="s">
        <v>529</v>
      </c>
      <c r="AQ13" s="270">
        <v>10932</v>
      </c>
      <c r="AR13" s="271" t="s">
        <v>529</v>
      </c>
    </row>
    <row r="14" spans="1:46" ht="13.5" customHeight="1" x14ac:dyDescent="0.15">
      <c r="A14" s="251"/>
      <c r="AK14" s="1139" t="s">
        <v>532</v>
      </c>
      <c r="AL14" s="1140"/>
      <c r="AM14" s="1140"/>
      <c r="AN14" s="1141"/>
      <c r="AO14" s="269" t="s">
        <v>529</v>
      </c>
      <c r="AP14" s="269" t="s">
        <v>529</v>
      </c>
      <c r="AQ14" s="270">
        <v>4261</v>
      </c>
      <c r="AR14" s="271" t="s">
        <v>529</v>
      </c>
    </row>
    <row r="15" spans="1:46" ht="13.5" customHeight="1" x14ac:dyDescent="0.15">
      <c r="A15" s="251"/>
      <c r="AK15" s="1142" t="s">
        <v>533</v>
      </c>
      <c r="AL15" s="1143"/>
      <c r="AM15" s="1143"/>
      <c r="AN15" s="1144"/>
      <c r="AO15" s="269">
        <v>-39395</v>
      </c>
      <c r="AP15" s="269">
        <v>-32693</v>
      </c>
      <c r="AQ15" s="270">
        <v>-17972</v>
      </c>
      <c r="AR15" s="271">
        <v>81.900000000000006</v>
      </c>
    </row>
    <row r="16" spans="1:46" x14ac:dyDescent="0.15">
      <c r="A16" s="251"/>
      <c r="AK16" s="1142" t="s">
        <v>190</v>
      </c>
      <c r="AL16" s="1143"/>
      <c r="AM16" s="1143"/>
      <c r="AN16" s="1144"/>
      <c r="AO16" s="269">
        <v>465031</v>
      </c>
      <c r="AP16" s="269">
        <v>385918</v>
      </c>
      <c r="AQ16" s="270">
        <v>265695</v>
      </c>
      <c r="AR16" s="271">
        <v>45.2</v>
      </c>
    </row>
    <row r="17" spans="1:46" x14ac:dyDescent="0.15">
      <c r="A17" s="251"/>
    </row>
    <row r="18" spans="1:46" x14ac:dyDescent="0.15">
      <c r="A18" s="251"/>
      <c r="AQ18" s="272"/>
      <c r="AR18" s="272"/>
    </row>
    <row r="19" spans="1:46" x14ac:dyDescent="0.15">
      <c r="A19" s="251"/>
      <c r="AK19" s="247" t="s">
        <v>534</v>
      </c>
    </row>
    <row r="20" spans="1:46" x14ac:dyDescent="0.15">
      <c r="A20" s="251"/>
      <c r="AK20" s="273"/>
      <c r="AL20" s="274"/>
      <c r="AM20" s="274"/>
      <c r="AN20" s="275"/>
      <c r="AO20" s="276" t="s">
        <v>535</v>
      </c>
      <c r="AP20" s="277" t="s">
        <v>536</v>
      </c>
      <c r="AQ20" s="278" t="s">
        <v>537</v>
      </c>
      <c r="AR20" s="279"/>
    </row>
    <row r="21" spans="1:46" s="252" customFormat="1" x14ac:dyDescent="0.15">
      <c r="A21" s="280"/>
      <c r="AK21" s="1145" t="s">
        <v>538</v>
      </c>
      <c r="AL21" s="1146"/>
      <c r="AM21" s="1146"/>
      <c r="AN21" s="1147"/>
      <c r="AO21" s="281">
        <v>41.49</v>
      </c>
      <c r="AP21" s="282">
        <v>23.14</v>
      </c>
      <c r="AQ21" s="283">
        <v>18.350000000000001</v>
      </c>
      <c r="AS21" s="284"/>
      <c r="AT21" s="280"/>
    </row>
    <row r="22" spans="1:46" s="252" customFormat="1" x14ac:dyDescent="0.15">
      <c r="A22" s="280"/>
      <c r="AK22" s="1145" t="s">
        <v>539</v>
      </c>
      <c r="AL22" s="1146"/>
      <c r="AM22" s="1146"/>
      <c r="AN22" s="1147"/>
      <c r="AO22" s="285">
        <v>90.2</v>
      </c>
      <c r="AP22" s="286">
        <v>95.7</v>
      </c>
      <c r="AQ22" s="287">
        <v>-5.5</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38" t="s">
        <v>540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2"/>
      <c r="AS27" s="247"/>
      <c r="AT27" s="247"/>
    </row>
    <row r="28" spans="1:46" ht="17.25" x14ac:dyDescent="0.15">
      <c r="A28" s="248" t="s">
        <v>541</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542</v>
      </c>
      <c r="AL29" s="252"/>
      <c r="AM29" s="252"/>
      <c r="AN29" s="252"/>
      <c r="AS29" s="294"/>
    </row>
    <row r="30" spans="1:46" ht="13.5" customHeight="1" x14ac:dyDescent="0.15">
      <c r="A30" s="251"/>
      <c r="AK30" s="254"/>
      <c r="AL30" s="255"/>
      <c r="AM30" s="255"/>
      <c r="AN30" s="256"/>
      <c r="AO30" s="1127" t="s">
        <v>521</v>
      </c>
      <c r="AP30" s="257"/>
      <c r="AQ30" s="258" t="s">
        <v>522</v>
      </c>
      <c r="AR30" s="259"/>
    </row>
    <row r="31" spans="1:46" x14ac:dyDescent="0.15">
      <c r="A31" s="251"/>
      <c r="AK31" s="260"/>
      <c r="AL31" s="261"/>
      <c r="AM31" s="261"/>
      <c r="AN31" s="262"/>
      <c r="AO31" s="1128"/>
      <c r="AP31" s="263" t="s">
        <v>523</v>
      </c>
      <c r="AQ31" s="264" t="s">
        <v>524</v>
      </c>
      <c r="AR31" s="265" t="s">
        <v>525</v>
      </c>
    </row>
    <row r="32" spans="1:46" ht="27" customHeight="1" x14ac:dyDescent="0.15">
      <c r="A32" s="251"/>
      <c r="AK32" s="1129" t="s">
        <v>543</v>
      </c>
      <c r="AL32" s="1130"/>
      <c r="AM32" s="1130"/>
      <c r="AN32" s="1131"/>
      <c r="AO32" s="295">
        <v>268334</v>
      </c>
      <c r="AP32" s="295">
        <v>222684</v>
      </c>
      <c r="AQ32" s="296">
        <v>153945</v>
      </c>
      <c r="AR32" s="297">
        <v>44.7</v>
      </c>
    </row>
    <row r="33" spans="1:46" ht="13.5" customHeight="1" x14ac:dyDescent="0.15">
      <c r="A33" s="251"/>
      <c r="AK33" s="1129" t="s">
        <v>544</v>
      </c>
      <c r="AL33" s="1130"/>
      <c r="AM33" s="1130"/>
      <c r="AN33" s="1131"/>
      <c r="AO33" s="295" t="s">
        <v>529</v>
      </c>
      <c r="AP33" s="295" t="s">
        <v>529</v>
      </c>
      <c r="AQ33" s="296" t="s">
        <v>529</v>
      </c>
      <c r="AR33" s="297" t="s">
        <v>529</v>
      </c>
    </row>
    <row r="34" spans="1:46" ht="27" customHeight="1" x14ac:dyDescent="0.15">
      <c r="A34" s="251"/>
      <c r="AK34" s="1129" t="s">
        <v>545</v>
      </c>
      <c r="AL34" s="1130"/>
      <c r="AM34" s="1130"/>
      <c r="AN34" s="1131"/>
      <c r="AO34" s="295" t="s">
        <v>529</v>
      </c>
      <c r="AP34" s="295" t="s">
        <v>529</v>
      </c>
      <c r="AQ34" s="296">
        <v>4</v>
      </c>
      <c r="AR34" s="297" t="s">
        <v>529</v>
      </c>
    </row>
    <row r="35" spans="1:46" ht="27" customHeight="1" x14ac:dyDescent="0.15">
      <c r="A35" s="251"/>
      <c r="AK35" s="1129" t="s">
        <v>546</v>
      </c>
      <c r="AL35" s="1130"/>
      <c r="AM35" s="1130"/>
      <c r="AN35" s="1131"/>
      <c r="AO35" s="295">
        <v>46200</v>
      </c>
      <c r="AP35" s="295">
        <v>38340</v>
      </c>
      <c r="AQ35" s="296">
        <v>31105</v>
      </c>
      <c r="AR35" s="297">
        <v>23.3</v>
      </c>
    </row>
    <row r="36" spans="1:46" ht="27" customHeight="1" x14ac:dyDescent="0.15">
      <c r="A36" s="251"/>
      <c r="AK36" s="1129" t="s">
        <v>547</v>
      </c>
      <c r="AL36" s="1130"/>
      <c r="AM36" s="1130"/>
      <c r="AN36" s="1131"/>
      <c r="AO36" s="295">
        <v>440</v>
      </c>
      <c r="AP36" s="295">
        <v>365</v>
      </c>
      <c r="AQ36" s="296">
        <v>3257</v>
      </c>
      <c r="AR36" s="297">
        <v>-88.8</v>
      </c>
    </row>
    <row r="37" spans="1:46" ht="13.5" customHeight="1" x14ac:dyDescent="0.15">
      <c r="A37" s="251"/>
      <c r="AK37" s="1129" t="s">
        <v>548</v>
      </c>
      <c r="AL37" s="1130"/>
      <c r="AM37" s="1130"/>
      <c r="AN37" s="1131"/>
      <c r="AO37" s="295" t="s">
        <v>529</v>
      </c>
      <c r="AP37" s="295" t="s">
        <v>529</v>
      </c>
      <c r="AQ37" s="296">
        <v>1590</v>
      </c>
      <c r="AR37" s="297" t="s">
        <v>529</v>
      </c>
    </row>
    <row r="38" spans="1:46" ht="27" customHeight="1" x14ac:dyDescent="0.15">
      <c r="A38" s="251"/>
      <c r="AK38" s="1132" t="s">
        <v>549</v>
      </c>
      <c r="AL38" s="1133"/>
      <c r="AM38" s="1133"/>
      <c r="AN38" s="1134"/>
      <c r="AO38" s="298">
        <v>1233</v>
      </c>
      <c r="AP38" s="298">
        <v>1023</v>
      </c>
      <c r="AQ38" s="299">
        <v>20</v>
      </c>
      <c r="AR38" s="287">
        <v>5015</v>
      </c>
      <c r="AS38" s="294"/>
    </row>
    <row r="39" spans="1:46" x14ac:dyDescent="0.15">
      <c r="A39" s="251"/>
      <c r="AK39" s="1132" t="s">
        <v>550</v>
      </c>
      <c r="AL39" s="1133"/>
      <c r="AM39" s="1133"/>
      <c r="AN39" s="1134"/>
      <c r="AO39" s="295">
        <v>-36747</v>
      </c>
      <c r="AP39" s="295">
        <v>-30495</v>
      </c>
      <c r="AQ39" s="296">
        <v>-7358</v>
      </c>
      <c r="AR39" s="297">
        <v>314.39999999999998</v>
      </c>
      <c r="AS39" s="294"/>
    </row>
    <row r="40" spans="1:46" ht="27" customHeight="1" x14ac:dyDescent="0.15">
      <c r="A40" s="251"/>
      <c r="AK40" s="1129" t="s">
        <v>551</v>
      </c>
      <c r="AL40" s="1130"/>
      <c r="AM40" s="1130"/>
      <c r="AN40" s="1131"/>
      <c r="AO40" s="295">
        <v>-241628</v>
      </c>
      <c r="AP40" s="295">
        <v>-200521</v>
      </c>
      <c r="AQ40" s="296">
        <v>-130450</v>
      </c>
      <c r="AR40" s="297">
        <v>53.7</v>
      </c>
      <c r="AS40" s="294"/>
    </row>
    <row r="41" spans="1:46" x14ac:dyDescent="0.15">
      <c r="A41" s="251"/>
      <c r="AK41" s="1135" t="s">
        <v>299</v>
      </c>
      <c r="AL41" s="1136"/>
      <c r="AM41" s="1136"/>
      <c r="AN41" s="1137"/>
      <c r="AO41" s="295">
        <v>37832</v>
      </c>
      <c r="AP41" s="295">
        <v>31396</v>
      </c>
      <c r="AQ41" s="296">
        <v>52112</v>
      </c>
      <c r="AR41" s="297">
        <v>-39.799999999999997</v>
      </c>
      <c r="AS41" s="294"/>
    </row>
    <row r="42" spans="1:46" x14ac:dyDescent="0.15">
      <c r="A42" s="251"/>
      <c r="AK42" s="300" t="s">
        <v>552</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553</v>
      </c>
    </row>
    <row r="48" spans="1:46" x14ac:dyDescent="0.15">
      <c r="A48" s="251"/>
      <c r="AK48" s="305" t="s">
        <v>554</v>
      </c>
      <c r="AL48" s="305"/>
      <c r="AM48" s="305"/>
      <c r="AN48" s="305"/>
      <c r="AO48" s="305"/>
      <c r="AP48" s="305"/>
      <c r="AQ48" s="306"/>
      <c r="AR48" s="305"/>
    </row>
    <row r="49" spans="1:44" ht="13.5" customHeight="1" x14ac:dyDescent="0.15">
      <c r="A49" s="251"/>
      <c r="AK49" s="307"/>
      <c r="AL49" s="308"/>
      <c r="AM49" s="1122" t="s">
        <v>521</v>
      </c>
      <c r="AN49" s="1124" t="s">
        <v>555</v>
      </c>
      <c r="AO49" s="1125"/>
      <c r="AP49" s="1125"/>
      <c r="AQ49" s="1125"/>
      <c r="AR49" s="1126"/>
    </row>
    <row r="50" spans="1:44" x14ac:dyDescent="0.15">
      <c r="A50" s="251"/>
      <c r="AK50" s="309"/>
      <c r="AL50" s="310"/>
      <c r="AM50" s="1123"/>
      <c r="AN50" s="311" t="s">
        <v>556</v>
      </c>
      <c r="AO50" s="312" t="s">
        <v>557</v>
      </c>
      <c r="AP50" s="313" t="s">
        <v>558</v>
      </c>
      <c r="AQ50" s="314" t="s">
        <v>559</v>
      </c>
      <c r="AR50" s="315" t="s">
        <v>560</v>
      </c>
    </row>
    <row r="51" spans="1:44" x14ac:dyDescent="0.15">
      <c r="A51" s="251"/>
      <c r="AK51" s="307" t="s">
        <v>561</v>
      </c>
      <c r="AL51" s="308"/>
      <c r="AM51" s="316">
        <v>1291025</v>
      </c>
      <c r="AN51" s="317">
        <v>1026252</v>
      </c>
      <c r="AO51" s="318">
        <v>-4.8</v>
      </c>
      <c r="AP51" s="319">
        <v>267911</v>
      </c>
      <c r="AQ51" s="320">
        <v>12.6</v>
      </c>
      <c r="AR51" s="321">
        <v>-17.399999999999999</v>
      </c>
    </row>
    <row r="52" spans="1:44" x14ac:dyDescent="0.15">
      <c r="A52" s="251"/>
      <c r="AK52" s="322"/>
      <c r="AL52" s="323" t="s">
        <v>562</v>
      </c>
      <c r="AM52" s="324">
        <v>43272</v>
      </c>
      <c r="AN52" s="325">
        <v>34397</v>
      </c>
      <c r="AO52" s="326">
        <v>-36.6</v>
      </c>
      <c r="AP52" s="327">
        <v>106425</v>
      </c>
      <c r="AQ52" s="328">
        <v>-3.6</v>
      </c>
      <c r="AR52" s="329">
        <v>-33</v>
      </c>
    </row>
    <row r="53" spans="1:44" x14ac:dyDescent="0.15">
      <c r="A53" s="251"/>
      <c r="AK53" s="307" t="s">
        <v>563</v>
      </c>
      <c r="AL53" s="308"/>
      <c r="AM53" s="316">
        <v>2798966</v>
      </c>
      <c r="AN53" s="317">
        <v>2237383</v>
      </c>
      <c r="AO53" s="318">
        <v>118</v>
      </c>
      <c r="AP53" s="319">
        <v>228215</v>
      </c>
      <c r="AQ53" s="320">
        <v>-14.8</v>
      </c>
      <c r="AR53" s="321">
        <v>132.80000000000001</v>
      </c>
    </row>
    <row r="54" spans="1:44" x14ac:dyDescent="0.15">
      <c r="A54" s="251"/>
      <c r="AK54" s="322"/>
      <c r="AL54" s="323" t="s">
        <v>562</v>
      </c>
      <c r="AM54" s="324">
        <v>48512</v>
      </c>
      <c r="AN54" s="325">
        <v>38779</v>
      </c>
      <c r="AO54" s="326">
        <v>12.7</v>
      </c>
      <c r="AP54" s="327">
        <v>117571</v>
      </c>
      <c r="AQ54" s="328">
        <v>10.5</v>
      </c>
      <c r="AR54" s="329">
        <v>2.2000000000000002</v>
      </c>
    </row>
    <row r="55" spans="1:44" x14ac:dyDescent="0.15">
      <c r="A55" s="251"/>
      <c r="AK55" s="307" t="s">
        <v>564</v>
      </c>
      <c r="AL55" s="308"/>
      <c r="AM55" s="316">
        <v>2518664</v>
      </c>
      <c r="AN55" s="317">
        <v>2046031</v>
      </c>
      <c r="AO55" s="318">
        <v>-8.6</v>
      </c>
      <c r="AP55" s="319">
        <v>264232</v>
      </c>
      <c r="AQ55" s="320">
        <v>15.8</v>
      </c>
      <c r="AR55" s="321">
        <v>-24.4</v>
      </c>
    </row>
    <row r="56" spans="1:44" x14ac:dyDescent="0.15">
      <c r="A56" s="251"/>
      <c r="AK56" s="322"/>
      <c r="AL56" s="323" t="s">
        <v>562</v>
      </c>
      <c r="AM56" s="324">
        <v>36211</v>
      </c>
      <c r="AN56" s="325">
        <v>29416</v>
      </c>
      <c r="AO56" s="326">
        <v>-24.1</v>
      </c>
      <c r="AP56" s="327">
        <v>133959</v>
      </c>
      <c r="AQ56" s="328">
        <v>13.9</v>
      </c>
      <c r="AR56" s="329">
        <v>-38</v>
      </c>
    </row>
    <row r="57" spans="1:44" x14ac:dyDescent="0.15">
      <c r="A57" s="251"/>
      <c r="AK57" s="307" t="s">
        <v>565</v>
      </c>
      <c r="AL57" s="308"/>
      <c r="AM57" s="316">
        <v>2091895</v>
      </c>
      <c r="AN57" s="317">
        <v>1728839</v>
      </c>
      <c r="AO57" s="318">
        <v>-15.5</v>
      </c>
      <c r="AP57" s="319">
        <v>263613</v>
      </c>
      <c r="AQ57" s="320">
        <v>-0.2</v>
      </c>
      <c r="AR57" s="321">
        <v>-15.3</v>
      </c>
    </row>
    <row r="58" spans="1:44" x14ac:dyDescent="0.15">
      <c r="A58" s="251"/>
      <c r="AK58" s="322"/>
      <c r="AL58" s="323" t="s">
        <v>562</v>
      </c>
      <c r="AM58" s="324">
        <v>96559</v>
      </c>
      <c r="AN58" s="325">
        <v>79801</v>
      </c>
      <c r="AO58" s="326">
        <v>171.3</v>
      </c>
      <c r="AP58" s="327">
        <v>128823</v>
      </c>
      <c r="AQ58" s="328">
        <v>-3.8</v>
      </c>
      <c r="AR58" s="329">
        <v>175.1</v>
      </c>
    </row>
    <row r="59" spans="1:44" x14ac:dyDescent="0.15">
      <c r="A59" s="251"/>
      <c r="AK59" s="307" t="s">
        <v>566</v>
      </c>
      <c r="AL59" s="308"/>
      <c r="AM59" s="316">
        <v>575043</v>
      </c>
      <c r="AN59" s="317">
        <v>477214</v>
      </c>
      <c r="AO59" s="318">
        <v>-72.400000000000006</v>
      </c>
      <c r="AP59" s="319">
        <v>277467</v>
      </c>
      <c r="AQ59" s="320">
        <v>5.3</v>
      </c>
      <c r="AR59" s="321">
        <v>-77.7</v>
      </c>
    </row>
    <row r="60" spans="1:44" x14ac:dyDescent="0.15">
      <c r="A60" s="251"/>
      <c r="AK60" s="322"/>
      <c r="AL60" s="323" t="s">
        <v>562</v>
      </c>
      <c r="AM60" s="324">
        <v>201658</v>
      </c>
      <c r="AN60" s="325">
        <v>167351</v>
      </c>
      <c r="AO60" s="326">
        <v>109.7</v>
      </c>
      <c r="AP60" s="327">
        <v>128378</v>
      </c>
      <c r="AQ60" s="328">
        <v>-0.3</v>
      </c>
      <c r="AR60" s="329">
        <v>110</v>
      </c>
    </row>
    <row r="61" spans="1:44" x14ac:dyDescent="0.15">
      <c r="A61" s="251"/>
      <c r="AK61" s="307" t="s">
        <v>567</v>
      </c>
      <c r="AL61" s="330"/>
      <c r="AM61" s="316">
        <v>1855119</v>
      </c>
      <c r="AN61" s="317">
        <v>1503144</v>
      </c>
      <c r="AO61" s="318">
        <v>3.3</v>
      </c>
      <c r="AP61" s="319">
        <v>260288</v>
      </c>
      <c r="AQ61" s="331">
        <v>3.7</v>
      </c>
      <c r="AR61" s="321">
        <v>-0.4</v>
      </c>
    </row>
    <row r="62" spans="1:44" x14ac:dyDescent="0.15">
      <c r="A62" s="251"/>
      <c r="AK62" s="322"/>
      <c r="AL62" s="323" t="s">
        <v>562</v>
      </c>
      <c r="AM62" s="324">
        <v>85242</v>
      </c>
      <c r="AN62" s="325">
        <v>69949</v>
      </c>
      <c r="AO62" s="326">
        <v>46.6</v>
      </c>
      <c r="AP62" s="327">
        <v>123031</v>
      </c>
      <c r="AQ62" s="328">
        <v>3.3</v>
      </c>
      <c r="AR62" s="329">
        <v>43.3</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sheetData>
  <sheetProtection algorithmName="SHA-512" hashValue="Dix3hF+/x0UcyrJajkZK1CVczvD7NT0hjGbICH3/0fK8FqHA7ayjOV7qaDzgP4SAAKKVundzEsD3fJmTIBH1PQ==" saltValue="zyik+u5nEKneBTboxqEF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9" zoomScaleNormal="100" zoomScaleSheetLayoutView="55" workbookViewId="0">
      <selection activeCell="AE26" sqref="AE26"/>
    </sheetView>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569</v>
      </c>
    </row>
    <row r="121" spans="125:125" ht="13.5" hidden="1" customHeight="1" x14ac:dyDescent="0.15">
      <c r="DU121" s="245"/>
    </row>
  </sheetData>
  <sheetProtection algorithmName="SHA-512" hashValue="EXyTSCb6MwQI/BzQ3FNPPE2Gz4HEDYKwJOUAIzse/tovSUldLMagQpdKOfaPbuAMnbrUVk5o/lLWeGX/XAALUA==" saltValue="uRWEfPuW81u82fIeOx+Y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J88" sqref="BJ88"/>
    </sheetView>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570</v>
      </c>
    </row>
  </sheetData>
  <sheetProtection algorithmName="SHA-512" hashValue="aX6CL4gFN2cT4kGBDp3/BREBO87QCYM4Tyg8NaHpi+iYrvF/AQKpL1kr1GbFrzjNui8KwtZkuo2KUCgcdMLASQ==" saltValue="6Ml8XcQdr6yWnknZ1w+H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48" t="s">
        <v>3</v>
      </c>
      <c r="D47" s="1148"/>
      <c r="E47" s="1149"/>
      <c r="F47" s="11">
        <v>20.5</v>
      </c>
      <c r="G47" s="12">
        <v>28.84</v>
      </c>
      <c r="H47" s="12">
        <v>17.03</v>
      </c>
      <c r="I47" s="12">
        <v>16.96</v>
      </c>
      <c r="J47" s="13">
        <v>13.63</v>
      </c>
    </row>
    <row r="48" spans="2:10" ht="57.75" customHeight="1" x14ac:dyDescent="0.15">
      <c r="B48" s="14"/>
      <c r="C48" s="1150" t="s">
        <v>4</v>
      </c>
      <c r="D48" s="1150"/>
      <c r="E48" s="1151"/>
      <c r="F48" s="15">
        <v>18.48</v>
      </c>
      <c r="G48" s="16">
        <v>7.7</v>
      </c>
      <c r="H48" s="16">
        <v>13.66</v>
      </c>
      <c r="I48" s="16">
        <v>24.4</v>
      </c>
      <c r="J48" s="17">
        <v>22.64</v>
      </c>
    </row>
    <row r="49" spans="2:10" ht="57.75" customHeight="1" thickBot="1" x14ac:dyDescent="0.2">
      <c r="B49" s="18"/>
      <c r="C49" s="1152" t="s">
        <v>5</v>
      </c>
      <c r="D49" s="1152"/>
      <c r="E49" s="1153"/>
      <c r="F49" s="19">
        <v>0.2</v>
      </c>
      <c r="G49" s="20" t="s">
        <v>576</v>
      </c>
      <c r="H49" s="20" t="s">
        <v>577</v>
      </c>
      <c r="I49" s="20">
        <v>12.53</v>
      </c>
      <c r="J49" s="21" t="s">
        <v>578</v>
      </c>
    </row>
    <row r="50" spans="2:10" x14ac:dyDescent="0.15"/>
  </sheetData>
  <sheetProtection algorithmName="SHA-512" hashValue="w/pwn1nc71HaJwe4HCo/yWlrV1KJJvUfhpvf7qu3sty3o/4H1UbWiGUM1TP0+jsbwmxw9oxNPKApa5am9uncPw==" saltValue="08UF5T55mAr2nmrdk/xu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2023-03-07T02:44:44Z</cp:lastPrinted>
  <dcterms:created xsi:type="dcterms:W3CDTF">2023-02-20T08:02:14Z</dcterms:created>
  <dcterms:modified xsi:type="dcterms:W3CDTF">2023-12-07T00:07:59Z</dcterms:modified>
  <cp:category/>
</cp:coreProperties>
</file>