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ser\Desktop\財政状況資料集   公会計等\財政状況資料の作成\R6資料\"/>
    </mc:Choice>
  </mc:AlternateContent>
  <xr:revisionPtr revIDLastSave="0" documentId="8_{105DE01B-5ACD-4A93-B27D-55199E5A9445}" xr6:coauthVersionLast="36" xr6:coauthVersionMax="36" xr10:uidLastSave="{00000000-0000-0000-0000-000000000000}"/>
  <bookViews>
    <workbookView xWindow="0" yWindow="0" windowWidth="28800" windowHeight="11655"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U36" i="10"/>
  <c r="C36" i="10"/>
  <c r="CO35" i="10"/>
  <c r="BW35" i="10"/>
  <c r="AM35" i="10"/>
  <c r="C35" i="10"/>
  <c r="CO34" i="10"/>
  <c r="BW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<sst xmlns="http://schemas.openxmlformats.org/spreadsheetml/2006/main" count="1124" uniqueCount="607">
  <si>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</si>
  <si>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</si>
  <si>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</si>
  <si>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</si>
  <si>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</si>
  <si>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</si>
  <si>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</si>
  <si>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</si>
  <si>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</si>
  <si>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</si>
  <si>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</si>
  <si>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</si>
  <si>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</si>
  <si>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</si>
  <si>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</si>
  <si>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</si>
  <si>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</si>
  <si>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</si>
  <si>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</si>
  <si>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</si>
  <si>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</si>
  <si>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</si>
  <si>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</si>
  <si>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</si>
  <si>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</si>
  <si>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</si>
  <si>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</si>
  <si>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</si>
  <si>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</si>
  <si>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</si>
  <si>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</si>
  <si>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</si>
  <si>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</si>
  <si>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</si>
  <si>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</si>
  <si>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</si>
  <si>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</si>
  <si>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</si>
  <si>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</si>
  <si>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</si>
  <si>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</si>
  <si>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</si>
  <si>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</si>
  <si>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</si>
  <si>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</si>
  <si>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</si>
  <si>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</si>
  <si>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</si>
  <si>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</si>
  <si>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</si>
  <si>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</si>
  <si>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</si>
  <si>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</si>
  <si>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</si>
  <si>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</si>
  <si>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</si>
  <si>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</si>
  <si>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</si>
  <si>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</si>
  <si>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</si>
  <si>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</si>
  <si>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</si>
  <si>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</si>
  <si>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</si>
  <si>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</si>
  <si>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</si>
  <si>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</si>
  <si>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</si>
  <si>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</si>
  <si>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</si>
  <si>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</si>
  <si>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</si>
  <si>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</si>
  <si>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</si>
  <si>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</si>
  <si>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</si>
  <si>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</si>
  <si>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</si>
  <si>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</si>
  <si>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</si>
  <si>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</si>
  <si>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</si>
  <si>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</si>
  <si>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</si>
  <si>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</si>
  <si>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</si>
  <si>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</si>
  <si>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</si>
  <si>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</si>
  <si>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</si>
  <si>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</si>
  <si>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</si>
  <si>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</si>
  <si>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</si>
  <si>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</si>
  <si>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</si>
  <si>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</si>
  <si>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</si>
  <si>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</si>
  <si>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</si>
  <si>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伊平屋村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</si>
  <si>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</si>
  <si>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</si>
  <si>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</si>
  <si>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</si>
  <si>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</si>
  <si>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</si>
  <si>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</si>
  <si>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</si>
  <si>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</si>
  <si>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</si>
  <si>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</si>
  <si>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</si>
  <si>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</si>
  <si>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</si>
  <si>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</si>
  <si>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</si>
  <si>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</si>
  <si>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</si>
  <si>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</si>
  <si>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</si>
  <si>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</si>
  <si>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</si>
  <si>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</si>
  <si>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</si>
  <si>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</si>
  <si>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</si>
  <si>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</si>
  <si>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</si>
  <si>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</si>
  <si>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</si>
  <si>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</si>
  <si>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</si>
  <si>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</si>
  <si>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</si>
  <si>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</si>
  <si>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</si>
  <si>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</si>
  <si>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</si>
  <si>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</si>
  <si>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</si>
  <si>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</si>
  <si>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</si>
  <si>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</si>
  <si>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</si>
  <si>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</si>
  <si>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</si>
  <si>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</si>
  <si>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</si>
  <si>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</si>
  <si>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</si>
  <si>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</si>
  <si>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</si>
  <si>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</si>
  <si>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船舶運航事業特別会計</t>
    <phoneticPr fontId="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</si>
  <si>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</si>
  <si>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</si>
  <si>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</si>
  <si>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</si>
  <si>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</si>
  <si>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</si>
  <si>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水道事業特別会計</t>
    <phoneticPr fontId="5"/>
  </si>
  <si>
    <t>-</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</si>
  <si>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</si>
  <si>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</si>
  <si>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</si>
  <si>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</si>
  <si>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</si>
  <si>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</si>
  <si>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</si>
  <si>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</si>
  <si>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</si>
  <si>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</si>
  <si>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</si>
  <si>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</si>
  <si>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</si>
  <si>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</si>
  <si>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</si>
  <si>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</si>
  <si>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</si>
  <si>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</si>
  <si>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</si>
  <si>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</si>
  <si>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</si>
  <si>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</si>
  <si>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</si>
  <si>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</si>
  <si>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</si>
  <si>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</si>
  <si>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</si>
  <si>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</si>
  <si>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</si>
  <si>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</si>
  <si>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</si>
  <si>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</si>
  <si>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</si>
  <si>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</si>
  <si>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</si>
  <si>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</si>
  <si>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</si>
  <si>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</si>
  <si>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</si>
  <si>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</si>
  <si>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</si>
  <si>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</si>
  <si>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</si>
  <si>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</si>
  <si>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</si>
  <si>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</si>
  <si>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</si>
  <si>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</si>
  <si>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</si>
  <si>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</si>
  <si>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</si>
  <si>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</si>
  <si>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</si>
  <si>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</si>
  <si>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</si>
  <si>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</si>
  <si>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</si>
  <si>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沖縄県伊平屋村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</si>
  <si>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</si>
  <si>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</si>
  <si>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</si>
  <si>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</si>
  <si>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</si>
  <si>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</si>
  <si>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</si>
  <si>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</si>
  <si>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</si>
  <si>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</si>
  <si>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</si>
  <si>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</si>
  <si>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</si>
  <si>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</si>
  <si>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</si>
  <si>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</si>
  <si>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</si>
  <si>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</si>
  <si>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</si>
  <si>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</si>
  <si>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</si>
  <si>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</si>
  <si>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</si>
  <si>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</si>
  <si>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</si>
  <si>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</si>
  <si>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</si>
  <si>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</si>
  <si>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</si>
  <si>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</si>
  <si>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</si>
  <si>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</si>
  <si>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</si>
  <si>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</si>
  <si>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</si>
  <si>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</si>
  <si>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</si>
  <si>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</si>
  <si>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</si>
  <si>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</si>
  <si>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</si>
  <si>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</si>
  <si>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</si>
  <si>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</si>
  <si>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</si>
  <si>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</si>
  <si>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</si>
  <si>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</si>
  <si>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</si>
  <si>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</si>
  <si>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</si>
  <si>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</si>
  <si>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</si>
  <si>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</si>
  <si>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</si>
  <si>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</si>
  <si>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</si>
  <si>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</si>
  <si>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</si>
  <si>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</si>
  <si>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</si>
  <si>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</si>
  <si>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</si>
  <si>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</si>
  <si>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</si>
  <si>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</si>
  <si>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</si>
  <si>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</si>
  <si>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</si>
  <si>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</si>
  <si>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</si>
  <si>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</si>
  <si>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</si>
  <si>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</si>
  <si>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</si>
  <si>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</si>
  <si>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</si>
  <si>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</si>
  <si>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</si>
  <si>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</si>
  <si>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</si>
  <si>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</si>
  <si>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</si>
  <si>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</si>
  <si>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</si>
  <si>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</si>
  <si>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</si>
  <si>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</si>
  <si>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</si>
  <si>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</si>
  <si>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</si>
  <si>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</si>
  <si>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</si>
  <si>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</si>
  <si>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</si>
  <si>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</si>
  <si>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</si>
  <si>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</si>
  <si>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</si>
  <si>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</si>
  <si>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</si>
  <si>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</si>
  <si>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</si>
  <si>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</si>
  <si>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</si>
  <si>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</si>
  <si>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</si>
  <si>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</si>
  <si>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</si>
  <si>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</si>
  <si>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</si>
  <si>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</si>
  <si>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</si>
  <si>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</si>
  <si>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</si>
  <si>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</si>
  <si>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</si>
  <si>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</si>
  <si>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</si>
  <si>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</si>
  <si>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</si>
  <si>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</si>
  <si>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</si>
  <si>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</si>
  <si>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</si>
  <si>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</si>
  <si>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</si>
  <si>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</si>
  <si>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</si>
  <si>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</si>
  <si>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</si>
  <si>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</si>
  <si>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</si>
  <si>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</si>
  <si>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</si>
  <si>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</si>
  <si>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</si>
  <si>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</si>
  <si>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</si>
  <si>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</si>
  <si>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</si>
  <si>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</si>
  <si>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</si>
  <si>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</si>
  <si>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</si>
  <si>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</si>
  <si>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</si>
  <si>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</si>
  <si>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</si>
  <si>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</si>
  <si>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</si>
  <si>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</si>
  <si>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沖縄県伊平屋村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</si>
  <si>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</si>
  <si>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</si>
  <si>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</si>
  <si>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</si>
  <si>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</si>
  <si>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</si>
  <si>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</si>
  <si>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</si>
  <si>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</si>
  <si>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</si>
  <si>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</si>
  <si>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</si>
  <si>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</si>
  <si>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</si>
  <si>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</si>
  <si>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</si>
  <si>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</si>
  <si>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</si>
  <si>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</si>
  <si>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</si>
  <si>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</si>
  <si>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</si>
  <si>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</si>
  <si>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</si>
  <si>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</si>
  <si>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</si>
  <si>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</si>
  <si>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</si>
  <si>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</si>
  <si>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</si>
  <si>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</si>
  <si>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</si>
  <si>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</si>
  <si>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</si>
  <si>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</si>
  <si>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</si>
  <si>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船舶運航事業特別会計</t>
    <phoneticPr fontId="5"/>
  </si>
  <si>
    <t>法適用企業</t>
    <phoneticPr fontId="5"/>
  </si>
  <si>
    <t>水道事業特別会計</t>
    <phoneticPr fontId="5"/>
  </si>
  <si>
    <t>法非適用企業</t>
    <phoneticPr fontId="5"/>
  </si>
  <si>
    <t>農業集落排水事業特別会計</t>
    <phoneticPr fontId="5"/>
  </si>
  <si>
    <t>法非適用企業</t>
    <phoneticPr fontId="5"/>
  </si>
  <si>
    <t>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</si>
  <si>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</si>
  <si>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</si>
  <si>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</si>
  <si>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</si>
  <si>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</si>
  <si>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</si>
  <si>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</si>
  <si>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</si>
  <si>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</si>
  <si>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</si>
  <si>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</si>
  <si>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</si>
  <si>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</si>
  <si>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</si>
  <si>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</si>
  <si>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</si>
  <si>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</si>
  <si>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</si>
  <si>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</si>
  <si>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</si>
  <si>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</si>
  <si>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</si>
  <si>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</si>
  <si>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</si>
  <si>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</si>
  <si>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</si>
  <si>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</si>
  <si>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</si>
  <si>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</si>
  <si>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</si>
  <si>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</si>
  <si>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</si>
  <si>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</si>
  <si>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</si>
  <si>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</si>
  <si>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</si>
  <si>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</si>
  <si>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</si>
  <si>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</si>
  <si>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</si>
  <si>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</si>
  <si>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</si>
  <si>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</si>
  <si>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</si>
  <si>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</si>
  <si>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</si>
  <si>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</si>
  <si>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</si>
  <si>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</si>
  <si>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</si>
  <si>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</si>
  <si>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</si>
  <si>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</si>
  <si>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</si>
  <si>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</si>
  <si>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</si>
  <si>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</si>
  <si>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</si>
  <si>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</si>
  <si>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</si>
  <si>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</si>
  <si>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</si>
  <si>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</si>
  <si>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</si>
  <si>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船舶運航事業特別会計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</si>
  <si>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</si>
  <si>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</si>
  <si>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</si>
  <si>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</si>
  <si>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</si>
  <si>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</si>
  <si>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</si>
  <si>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</si>
  <si>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</si>
  <si>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</si>
  <si>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</si>
  <si>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</si>
  <si>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</si>
  <si>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</si>
  <si>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</si>
  <si>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</si>
  <si>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</si>
  <si>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</si>
  <si>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</si>
  <si>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</si>
  <si>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</si>
  <si>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</si>
  <si>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</si>
  <si>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</si>
  <si>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</si>
  <si>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</si>
  <si>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</si>
  <si>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</si>
  <si>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</si>
  <si>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</si>
  <si>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</si>
  <si>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</si>
  <si>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</si>
  <si>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</si>
  <si>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</si>
  <si>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</si>
  <si>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</si>
  <si>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</si>
  <si>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</si>
  <si>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</si>
  <si>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</si>
  <si>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</si>
  <si>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</si>
  <si>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</si>
  <si>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</si>
  <si>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</si>
  <si>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</si>
  <si>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</si>
  <si>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</si>
  <si>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</si>
  <si>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</si>
  <si>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</si>
  <si>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</si>
  <si>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</si>
  <si>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</si>
  <si>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</si>
  <si>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</si>
  <si>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</si>
  <si>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</si>
  <si>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</si>
  <si>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</si>
  <si>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</si>
  <si>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</si>
  <si>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</si>
  <si>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</si>
  <si>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</si>
  <si>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</si>
  <si>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</si>
  <si>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</si>
  <si>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</si>
  <si>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</si>
  <si>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</si>
  <si>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</si>
  <si>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</si>
  <si>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</si>
  <si>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</si>
  <si>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</si>
  <si>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</si>
  <si>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</si>
  <si>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</si>
  <si>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</si>
  <si>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</si>
  <si>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</si>
  <si>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</si>
  <si>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</si>
  <si>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</si>
  <si>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3.03</t>
  </si>
  <si>
    <t>▲ 7.00</t>
  </si>
  <si>
    <t>▲ 0.54</t>
  </si>
  <si>
    <t>▲ 2.25</t>
  </si>
  <si>
    <t>船舶運航事業特別会計</t>
  </si>
  <si>
    <t>▲ 1.70</t>
  </si>
  <si>
    <t>▲ 7.84</t>
  </si>
  <si>
    <t>▲ 5.20</t>
  </si>
  <si>
    <t>水道事業特別会計</t>
  </si>
  <si>
    <t>▲ 0.26</t>
  </si>
  <si>
    <t>一般会計</t>
  </si>
  <si>
    <t>農業集落排水事業特別会計</t>
  </si>
  <si>
    <t>港湾整備事業特別会計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</si>
  <si>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</si>
  <si>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</si>
  <si>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</si>
  <si>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</si>
  <si>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</si>
  <si>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</si>
  <si>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</si>
  <si>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</si>
  <si>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</si>
  <si>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</si>
  <si>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伊平屋村企業版ふるさと納税基金(R04年度末現在))</t>
    <phoneticPr fontId="5"/>
  </si>
  <si>
    <t>美ら島応援基金（ふるさと納税）(R04年度末現在))</t>
    <phoneticPr fontId="2"/>
  </si>
  <si>
    <t>育英基金積立金(R04年度末現在))</t>
    <phoneticPr fontId="2"/>
  </si>
  <si>
    <t>産業振興総合推進対策資金貸付基金(R04年度末現在))</t>
    <phoneticPr fontId="5"/>
  </si>
  <si>
    <t>美ら島応援基金（コープネット）(R04年度末現在))</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</si>
  <si>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</si>
  <si>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</si>
  <si>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内平均値と比較すると低い値となっているが、将来負担率は増加傾向にある。このことは近年において、公共施設等の更新等による経費が増となったことによるものである。</t>
    <rPh sb="0" eb="2">
      <t>ユウケイ</t>
    </rPh>
    <rPh sb="2" eb="4">
      <t>コテイ</t>
    </rPh>
    <rPh sb="4" eb="6">
      <t>シサン</t>
    </rPh>
    <rPh sb="6" eb="8">
      <t>ゲンカ</t>
    </rPh>
    <rPh sb="8" eb="10">
      <t>ショウキャク</t>
    </rPh>
    <rPh sb="10" eb="11">
      <t>リツ</t>
    </rPh>
    <rPh sb="12" eb="14">
      <t>ルイジ</t>
    </rPh>
    <rPh sb="14" eb="16">
      <t>ダンタイ</t>
    </rPh>
    <rPh sb="16" eb="17">
      <t>ナイ</t>
    </rPh>
    <rPh sb="17" eb="20">
      <t>ヘイキンチ</t>
    </rPh>
    <rPh sb="21" eb="23">
      <t>ヒカク</t>
    </rPh>
    <rPh sb="26" eb="27">
      <t>ヒク</t>
    </rPh>
    <rPh sb="28" eb="29">
      <t>アタイ</t>
    </rPh>
    <rPh sb="37" eb="39">
      <t>ショウライ</t>
    </rPh>
    <rPh sb="39" eb="41">
      <t>フタン</t>
    </rPh>
    <rPh sb="41" eb="42">
      <t>リツ</t>
    </rPh>
    <rPh sb="43" eb="45">
      <t>ゾウカ</t>
    </rPh>
    <rPh sb="45" eb="47">
      <t>ケイコウ</t>
    </rPh>
    <rPh sb="56" eb="58">
      <t>キンネン</t>
    </rPh>
    <rPh sb="63" eb="65">
      <t>コウキョウ</t>
    </rPh>
    <rPh sb="65" eb="67">
      <t>シセツ</t>
    </rPh>
    <rPh sb="67" eb="68">
      <t>トウ</t>
    </rPh>
    <rPh sb="69" eb="71">
      <t>コウシン</t>
    </rPh>
    <rPh sb="71" eb="72">
      <t>ナド</t>
    </rPh>
    <rPh sb="75" eb="77">
      <t>ケイヒ</t>
    </rPh>
    <rPh sb="78" eb="79">
      <t>ゾウ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</si>
  <si>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</si>
  <si>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</si>
  <si>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</si>
  <si>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</si>
  <si>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</si>
  <si>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</si>
  <si>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以団体と比較して低いものの、将来負担率は高い水準にある。このことは、近年、公共施設等の更新等を行ってきており、新たな施設の建設に係る起債を発行したことによる。今後は、実質公債費比率においても増加に転ずることが考えられる。そのため、新規発行債にあたっては、償還計画等を鑑み計画的行っていく必要がある。</t>
    <rPh sb="29" eb="30">
      <t>タカ</t>
    </rPh>
    <rPh sb="31" eb="33">
      <t>スイジュン</t>
    </rPh>
    <rPh sb="64" eb="65">
      <t>アラ</t>
    </rPh>
    <rPh sb="67" eb="69">
      <t>シセツ</t>
    </rPh>
    <rPh sb="70" eb="72">
      <t>ケンセツ</t>
    </rPh>
    <rPh sb="73" eb="74">
      <t>カカ</t>
    </rPh>
    <rPh sb="75" eb="77">
      <t>キサイ</t>
    </rPh>
    <rPh sb="78" eb="80">
      <t>ハッコウ</t>
    </rPh>
    <rPh sb="113" eb="114">
      <t>カンガ</t>
    </rPh>
    <rPh sb="124" eb="126">
      <t>シンキ</t>
    </rPh>
    <rPh sb="126" eb="128">
      <t>ハッコウ</t>
    </rPh>
    <rPh sb="128" eb="129">
      <t>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</si>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</sst>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24CB7F6-CE61-40F6-8A90-F4CD529C14F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277467</c:v>
                </c:pt>
                <c:pt idx="4">
                  <c:v>282256</c:v>
                </c:pt>
              </c:numCache>
            </c:numRef>
          </c:val>
          <c:smooth val="0"/>
          <c:extLst>
            <c:ext xmlns:c16="http://schemas.microsoft.com/office/drawing/2014/chart" uri="{C3380CC4-5D6E-409C-BE32-E72D297353CC}">
              <c16:uniqueId val="{00000000-B3B7-4E60-803C-6E84A953EF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2237383</c:v>
                </c:pt>
                <c:pt idx="1">
                  <c:v>2046031</c:v>
                </c:pt>
                <c:pt idx="2">
                  <c:v>1728839</c:v>
                </c:pt>
                <c:pt idx="3">
                  <c:v>477214</c:v>
                </c:pt>
                <c:pt idx="4">
                  <c:v>1285387</c:v>
                </c:pt>
              </c:numCache>
            </c:numRef>
          </c:val>
          <c:smooth val="0"/>
          <c:extLst>
            <c:ext xmlns:c16="http://schemas.microsoft.com/office/drawing/2014/chart" uri="{C3380CC4-5D6E-409C-BE32-E72D297353CC}">
              <c16:uniqueId val="{00000001-B3B7-4E60-803C-6E84A953EF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c:v>
                </c:pt>
                <c:pt idx="1">
                  <c:v>13.66</c:v>
                </c:pt>
                <c:pt idx="2">
                  <c:v>24.4</c:v>
                </c:pt>
                <c:pt idx="3">
                  <c:v>22.64</c:v>
                </c:pt>
                <c:pt idx="4">
                  <c:v>18.88</c:v>
                </c:pt>
              </c:numCache>
            </c:numRef>
          </c:val>
          <c:extLst>
            <c:ext xmlns:c16="http://schemas.microsoft.com/office/drawing/2014/chart" uri="{C3380CC4-5D6E-409C-BE32-E72D297353CC}">
              <c16:uniqueId val="{00000000-9798-47F4-9907-B74A1E3FA7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28.84</c:v>
                </c:pt>
                <c:pt idx="1">
                  <c:v>17.03</c:v>
                </c:pt>
                <c:pt idx="2">
                  <c:v>16.96</c:v>
                </c:pt>
                <c:pt idx="3">
                  <c:v>13.63</c:v>
                </c:pt>
                <c:pt idx="4">
                  <c:v>15.26</c:v>
                </c:pt>
              </c:numCache>
            </c:numRef>
          </c:val>
          <c:extLst>
            <c:ext xmlns:c16="http://schemas.microsoft.com/office/drawing/2014/chart" uri="{C3380CC4-5D6E-409C-BE32-E72D297353CC}">
              <c16:uniqueId val="{00000001-9798-47F4-9907-B74A1E3FA7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-3.03</c:v>
                </c:pt>
                <c:pt idx="1">
                  <c:v>-7</c:v>
                </c:pt>
                <c:pt idx="2">
                  <c:v>12.53</c:v>
                </c:pt>
                <c:pt idx="3">
                  <c:v>-0.54</c:v>
                </c:pt>
                <c:pt idx="4">
                  <c:v>-2.25</c:v>
                </c:pt>
              </c:numCache>
            </c:numRef>
          </c:val>
          <c:smooth val="0"/>
          <c:extLst>
            <c:ext xmlns:c16="http://schemas.microsoft.com/office/drawing/2014/chart" uri="{C3380CC4-5D6E-409C-BE32-E72D297353CC}">
              <c16:uniqueId val="{00000002-9798-47F4-9907-B74A1E3FA7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C5-4A84-BC70-0BFD1C16C2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C5-4A84-BC70-0BFD1C16C2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C5-4A84-BC70-0BFD1C16C21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3AC5-4A84-BC70-0BFD1C16C21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0.67</c:v>
                </c:pt>
                <c:pt idx="2">
                  <c:v>#N/A</c:v>
                </c:pt>
                <c:pt idx="3">
                  <c:v>0.46</c:v>
                </c:pt>
                <c:pt idx="4">
                  <c:v>#N/A</c:v>
                </c:pt>
                <c:pt idx="5">
                  <c:v>0.26</c:v>
                </c:pt>
                <c:pt idx="6">
                  <c:v>#N/A</c:v>
                </c:pt>
                <c:pt idx="7">
                  <c:v>0.45</c:v>
                </c:pt>
                <c:pt idx="8">
                  <c:v>#N/A</c:v>
                </c:pt>
                <c:pt idx="9">
                  <c:v>0.06</c:v>
                </c:pt>
              </c:numCache>
            </c:numRef>
          </c:val>
          <c:extLst>
            <c:ext xmlns:c16="http://schemas.microsoft.com/office/drawing/2014/chart" uri="{C3380CC4-5D6E-409C-BE32-E72D297353CC}">
              <c16:uniqueId val="{00000004-3AC5-4A84-BC70-0BFD1C16C21F}"/>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0.14000000000000001</c:v>
                </c:pt>
                <c:pt idx="4">
                  <c:v>#N/A</c:v>
                </c:pt>
                <c:pt idx="5">
                  <c:v>0.51</c:v>
                </c:pt>
                <c:pt idx="6">
                  <c:v>#N/A</c:v>
                </c:pt>
                <c:pt idx="7">
                  <c:v>0.23</c:v>
                </c:pt>
                <c:pt idx="8">
                  <c:v>#N/A</c:v>
                </c:pt>
                <c:pt idx="9">
                  <c:v>0.34</c:v>
                </c:pt>
              </c:numCache>
            </c:numRef>
          </c:val>
          <c:extLst>
            <c:ext xmlns:c16="http://schemas.microsoft.com/office/drawing/2014/chart" uri="{C3380CC4-5D6E-409C-BE32-E72D297353CC}">
              <c16:uniqueId val="{00000005-3AC5-4A84-BC70-0BFD1C16C21F}"/>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0.38</c:v>
                </c:pt>
                <c:pt idx="4">
                  <c:v>#N/A</c:v>
                </c:pt>
                <c:pt idx="5">
                  <c:v>0.24</c:v>
                </c:pt>
                <c:pt idx="6">
                  <c:v>#N/A</c:v>
                </c:pt>
                <c:pt idx="7">
                  <c:v>0.93</c:v>
                </c:pt>
                <c:pt idx="8">
                  <c:v>#N/A</c:v>
                </c:pt>
                <c:pt idx="9">
                  <c:v>1.05</c:v>
                </c:pt>
              </c:numCache>
            </c:numRef>
          </c:val>
          <c:extLst>
            <c:ext xmlns:c16="http://schemas.microsoft.com/office/drawing/2014/chart" uri="{C3380CC4-5D6E-409C-BE32-E72D297353CC}">
              <c16:uniqueId val="{00000006-3AC5-4A84-BC70-0BFD1C16C21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7.69</c:v>
                </c:pt>
                <c:pt idx="2">
                  <c:v>#N/A</c:v>
                </c:pt>
                <c:pt idx="3">
                  <c:v>13.66</c:v>
                </c:pt>
                <c:pt idx="4">
                  <c:v>#N/A</c:v>
                </c:pt>
                <c:pt idx="5">
                  <c:v>24.4</c:v>
                </c:pt>
                <c:pt idx="6">
                  <c:v>#N/A</c:v>
                </c:pt>
                <c:pt idx="7">
                  <c:v>22.64</c:v>
                </c:pt>
                <c:pt idx="8">
                  <c:v>#N/A</c:v>
                </c:pt>
                <c:pt idx="9">
                  <c:v>18.87</c:v>
                </c:pt>
              </c:numCache>
            </c:numRef>
          </c:val>
          <c:extLst>
            <c:ext xmlns:c16="http://schemas.microsoft.com/office/drawing/2014/chart" uri="{C3380CC4-5D6E-409C-BE32-E72D297353CC}">
              <c16:uniqueId val="{00000007-3AC5-4A84-BC70-0BFD1C16C21F}"/>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0.78</c:v>
                </c:pt>
                <c:pt idx="2">
                  <c:v>#N/A</c:v>
                </c:pt>
                <c:pt idx="3">
                  <c:v>0.3</c:v>
                </c:pt>
                <c:pt idx="4">
                  <c:v>#N/A</c:v>
                </c:pt>
                <c:pt idx="5">
                  <c:v>0.21</c:v>
                </c:pt>
                <c:pt idx="6">
                  <c:v>#N/A</c:v>
                </c:pt>
                <c:pt idx="7">
                  <c:v>0.43</c:v>
                </c:pt>
                <c:pt idx="8">
                  <c:v>0.26</c:v>
                </c:pt>
                <c:pt idx="9">
                  <c:v>#N/A</c:v>
                </c:pt>
              </c:numCache>
            </c:numRef>
          </c:val>
          <c:extLst>
            <c:ext xmlns:c16="http://schemas.microsoft.com/office/drawing/2014/chart" uri="{C3380CC4-5D6E-409C-BE32-E72D297353CC}">
              <c16:uniqueId val="{00000008-3AC5-4A84-BC70-0BFD1C16C21F}"/>
            </c:ext>
          </c:extLst>
        </c:ser>
        <c:ser>
          <c:idx val="9"/>
          <c:order val="9"/>
          <c:tx>
            <c:strRef>
              <c:f>データシート!$A$36</c:f>
              <c:strCache>
                <c:ptCount val="1"/>
                <c:pt idx="0">
                  <c:v>船舶運航事業特別会計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3.64</c:v>
                </c:pt>
                <c:pt idx="2">
                  <c:v>#N/A</c:v>
                </c:pt>
                <c:pt idx="3">
                  <c:v>1.51</c:v>
                </c:pt>
                <c:pt idx="4">
                  <c:v>1.7</c:v>
                </c:pt>
                <c:pt idx="5">
                  <c:v>#N/A</c:v>
                </c:pt>
                <c:pt idx="6">
                  <c:v>7.84</c:v>
                </c:pt>
                <c:pt idx="7">
                  <c:v>#N/A</c:v>
                </c:pt>
                <c:pt idx="8">
                  <c:v>5.2</c:v>
                </c:pt>
                <c:pt idx="9">
                  <c:v>#N/A</c:v>
                </c:pt>
              </c:numCache>
            </c:numRef>
          </c:val>
          <c:extLst>
            <c:ext xmlns:c16="http://schemas.microsoft.com/office/drawing/2014/chart" uri="{C3380CC4-5D6E-409C-BE32-E72D297353CC}">
              <c16:uniqueId val="{00000009-3AC5-4A84-BC70-0BFD1C16C2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219</c:v>
                </c:pt>
                <c:pt idx="5">
                  <c:v>213</c:v>
                </c:pt>
                <c:pt idx="8">
                  <c:v>231</c:v>
                </c:pt>
                <c:pt idx="11">
                  <c:v>278</c:v>
                </c:pt>
                <c:pt idx="14">
                  <c:v>306</c:v>
                </c:pt>
              </c:numCache>
            </c:numRef>
          </c:val>
          <c:extLst>
            <c:ext xmlns:c16="http://schemas.microsoft.com/office/drawing/2014/chart" uri="{C3380CC4-5D6E-409C-BE32-E72D297353CC}">
              <c16:uniqueId val="{00000000-72B5-4DC9-9AAF-7A9DD7FE3B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2</c:v>
                </c:pt>
                <c:pt idx="6">
                  <c:v>1</c:v>
                </c:pt>
                <c:pt idx="9">
                  <c:v>1</c:v>
                </c:pt>
                <c:pt idx="12">
                  <c:v>0</c:v>
                </c:pt>
              </c:numCache>
            </c:numRef>
          </c:val>
          <c:extLst>
            <c:ext xmlns:c16="http://schemas.microsoft.com/office/drawing/2014/chart" uri="{C3380CC4-5D6E-409C-BE32-E72D297353CC}">
              <c16:uniqueId val="{00000001-72B5-4DC9-9AAF-7A9DD7FE3B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B5-4DC9-9AAF-7A9DD7FE3B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0</c:v>
                </c:pt>
                <c:pt idx="9">
                  <c:v>0</c:v>
                </c:pt>
                <c:pt idx="12">
                  <c:v>1</c:v>
                </c:pt>
              </c:numCache>
            </c:numRef>
          </c:val>
          <c:extLst>
            <c:ext xmlns:c16="http://schemas.microsoft.com/office/drawing/2014/chart" uri="{C3380CC4-5D6E-409C-BE32-E72D297353CC}">
              <c16:uniqueId val="{00000003-72B5-4DC9-9AAF-7A9DD7FE3B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c:v>
                </c:pt>
                <c:pt idx="3">
                  <c:v>45</c:v>
                </c:pt>
                <c:pt idx="6">
                  <c:v>48</c:v>
                </c:pt>
                <c:pt idx="9">
                  <c:v>46</c:v>
                </c:pt>
                <c:pt idx="12">
                  <c:v>45</c:v>
                </c:pt>
              </c:numCache>
            </c:numRef>
          </c:val>
          <c:extLst>
            <c:ext xmlns:c16="http://schemas.microsoft.com/office/drawing/2014/chart" uri="{C3380CC4-5D6E-409C-BE32-E72D297353CC}">
              <c16:uniqueId val="{00000004-72B5-4DC9-9AAF-7A9DD7FE3B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B5-4DC9-9AAF-7A9DD7FE3B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B5-4DC9-9AAF-7A9DD7FE3B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225</c:v>
                </c:pt>
                <c:pt idx="3">
                  <c:v>210</c:v>
                </c:pt>
                <c:pt idx="6">
                  <c:v>200</c:v>
                </c:pt>
                <c:pt idx="9">
                  <c:v>268</c:v>
                </c:pt>
                <c:pt idx="12">
                  <c:v>313</c:v>
                </c:pt>
              </c:numCache>
            </c:numRef>
          </c:val>
          <c:extLst>
            <c:ext xmlns:c16="http://schemas.microsoft.com/office/drawing/2014/chart" uri="{C3380CC4-5D6E-409C-BE32-E72D297353CC}">
              <c16:uniqueId val="{00000007-72B5-4DC9-9AAF-7A9DD7FE3B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45</c:v>
                </c:pt>
                <c:pt idx="2">
                  <c:v>#N/A</c:v>
                </c:pt>
                <c:pt idx="3">
                  <c:v>#N/A</c:v>
                </c:pt>
                <c:pt idx="4">
                  <c:v>45</c:v>
                </c:pt>
                <c:pt idx="5">
                  <c:v>#N/A</c:v>
                </c:pt>
                <c:pt idx="6">
                  <c:v>#N/A</c:v>
                </c:pt>
                <c:pt idx="7">
                  <c:v>18</c:v>
                </c:pt>
                <c:pt idx="8">
                  <c:v>#N/A</c:v>
                </c:pt>
                <c:pt idx="9">
                  <c:v>#N/A</c:v>
                </c:pt>
                <c:pt idx="10">
                  <c:v>37</c:v>
                </c:pt>
                <c:pt idx="11">
                  <c:v>#N/A</c:v>
                </c:pt>
                <c:pt idx="12">
                  <c:v>#N/A</c:v>
                </c:pt>
                <c:pt idx="13">
                  <c:v>53</c:v>
                </c:pt>
                <c:pt idx="14">
                  <c:v>#N/A</c:v>
                </c:pt>
              </c:numCache>
            </c:numRef>
          </c:val>
          <c:smooth val="0"/>
          <c:extLst>
            <c:ext xmlns:c16="http://schemas.microsoft.com/office/drawing/2014/chart" uri="{C3380CC4-5D6E-409C-BE32-E72D297353CC}">
              <c16:uniqueId val="{00000008-72B5-4DC9-9AAF-7A9DD7FE3B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2257</c:v>
                </c:pt>
                <c:pt idx="5">
                  <c:v>2384</c:v>
                </c:pt>
                <c:pt idx="8">
                  <c:v>2561</c:v>
                </c:pt>
                <c:pt idx="11">
                  <c:v>2598</c:v>
                </c:pt>
                <c:pt idx="14">
                  <c:v>2680</c:v>
                </c:pt>
              </c:numCache>
            </c:numRef>
          </c:val>
          <c:extLst>
            <c:ext xmlns:c16="http://schemas.microsoft.com/office/drawing/2014/chart" uri="{C3380CC4-5D6E-409C-BE32-E72D297353CC}">
              <c16:uniqueId val="{00000000-3BA9-4454-B718-391A001FC7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161</c:v>
                </c:pt>
                <c:pt idx="5">
                  <c:v>141</c:v>
                </c:pt>
                <c:pt idx="8">
                  <c:v>138</c:v>
                </c:pt>
                <c:pt idx="11">
                  <c:v>154</c:v>
                </c:pt>
                <c:pt idx="14">
                  <c:v>172</c:v>
                </c:pt>
              </c:numCache>
            </c:numRef>
          </c:val>
          <c:extLst>
            <c:ext xmlns:c16="http://schemas.microsoft.com/office/drawing/2014/chart" uri="{C3380CC4-5D6E-409C-BE32-E72D297353CC}">
              <c16:uniqueId val="{00000001-3BA9-4454-B718-391A001FC7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378</c:v>
                </c:pt>
                <c:pt idx="5">
                  <c:v>231</c:v>
                </c:pt>
                <c:pt idx="8">
                  <c:v>243</c:v>
                </c:pt>
                <c:pt idx="11">
                  <c:v>260</c:v>
                </c:pt>
                <c:pt idx="14">
                  <c:v>237</c:v>
                </c:pt>
              </c:numCache>
            </c:numRef>
          </c:val>
          <c:extLst>
            <c:ext xmlns:c16="http://schemas.microsoft.com/office/drawing/2014/chart" uri="{C3380CC4-5D6E-409C-BE32-E72D297353CC}">
              <c16:uniqueId val="{00000002-3BA9-4454-B718-391A001FC7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A9-4454-B718-391A001FC7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A9-4454-B718-391A001FC7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A9-4454-B718-391A001FC7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69</c:v>
                </c:pt>
                <c:pt idx="3">
                  <c:v>40</c:v>
                </c:pt>
                <c:pt idx="6">
                  <c:v>26</c:v>
                </c:pt>
                <c:pt idx="9">
                  <c:v>4</c:v>
                </c:pt>
                <c:pt idx="12">
                  <c:v>0</c:v>
                </c:pt>
              </c:numCache>
            </c:numRef>
          </c:val>
          <c:extLst>
            <c:ext xmlns:c16="http://schemas.microsoft.com/office/drawing/2014/chart" uri="{C3380CC4-5D6E-409C-BE32-E72D297353CC}">
              <c16:uniqueId val="{00000006-3BA9-4454-B718-391A001FC7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c:v>
                </c:pt>
                <c:pt idx="3">
                  <c:v>3</c:v>
                </c:pt>
                <c:pt idx="6">
                  <c:v>3</c:v>
                </c:pt>
                <c:pt idx="9">
                  <c:v>2</c:v>
                </c:pt>
                <c:pt idx="12">
                  <c:v>1</c:v>
                </c:pt>
              </c:numCache>
            </c:numRef>
          </c:val>
          <c:extLst>
            <c:ext xmlns:c16="http://schemas.microsoft.com/office/drawing/2014/chart" uri="{C3380CC4-5D6E-409C-BE32-E72D297353CC}">
              <c16:uniqueId val="{00000007-3BA9-4454-B718-391A001FC7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286</c:v>
                </c:pt>
                <c:pt idx="3">
                  <c:v>384</c:v>
                </c:pt>
                <c:pt idx="6">
                  <c:v>539</c:v>
                </c:pt>
                <c:pt idx="9">
                  <c:v>532</c:v>
                </c:pt>
                <c:pt idx="12">
                  <c:v>575</c:v>
                </c:pt>
              </c:numCache>
            </c:numRef>
          </c:val>
          <c:extLst>
            <c:ext xmlns:c16="http://schemas.microsoft.com/office/drawing/2014/chart" uri="{C3380CC4-5D6E-409C-BE32-E72D297353CC}">
              <c16:uniqueId val="{00000008-3BA9-4454-B718-391A001FC7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BA9-4454-B718-391A001FC7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2929</c:v>
                </c:pt>
                <c:pt idx="3">
                  <c:v>3085</c:v>
                </c:pt>
                <c:pt idx="6">
                  <c:v>3404</c:v>
                </c:pt>
                <c:pt idx="9">
                  <c:v>3463</c:v>
                </c:pt>
                <c:pt idx="12">
                  <c:v>3587</c:v>
                </c:pt>
              </c:numCache>
            </c:numRef>
          </c:val>
          <c:extLst>
            <c:ext xmlns:c16="http://schemas.microsoft.com/office/drawing/2014/chart" uri="{C3380CC4-5D6E-409C-BE32-E72D297353CC}">
              <c16:uniqueId val="{0000000A-3BA9-4454-B718-391A001FC7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493</c:v>
                </c:pt>
                <c:pt idx="2">
                  <c:v>#N/A</c:v>
                </c:pt>
                <c:pt idx="3">
                  <c:v>#N/A</c:v>
                </c:pt>
                <c:pt idx="4">
                  <c:v>756</c:v>
                </c:pt>
                <c:pt idx="5">
                  <c:v>#N/A</c:v>
                </c:pt>
                <c:pt idx="6">
                  <c:v>#N/A</c:v>
                </c:pt>
                <c:pt idx="7">
                  <c:v>1029</c:v>
                </c:pt>
                <c:pt idx="8">
                  <c:v>#N/A</c:v>
                </c:pt>
                <c:pt idx="9">
                  <c:v>#N/A</c:v>
                </c:pt>
                <c:pt idx="10">
                  <c:v>989</c:v>
                </c:pt>
                <c:pt idx="11">
                  <c:v>#N/A</c:v>
                </c:pt>
                <c:pt idx="12">
                  <c:v>#N/A</c:v>
                </c:pt>
                <c:pt idx="13">
                  <c:v>1073</c:v>
                </c:pt>
                <c:pt idx="14">
                  <c:v>#N/A</c:v>
                </c:pt>
              </c:numCache>
            </c:numRef>
          </c:val>
          <c:smooth val="0"/>
          <c:extLst>
            <c:ext xmlns:c16="http://schemas.microsoft.com/office/drawing/2014/chart" uri="{C3380CC4-5D6E-409C-BE32-E72D297353CC}">
              <c16:uniqueId val="{0000000B-3BA9-4454-B718-391A001FC7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197</c:v>
                </c:pt>
                <c:pt idx="1">
                  <c:v>178</c:v>
                </c:pt>
                <c:pt idx="2">
                  <c:v>199</c:v>
                </c:pt>
              </c:numCache>
            </c:numRef>
          </c:val>
          <c:extLst>
            <c:ext xmlns:c16="http://schemas.microsoft.com/office/drawing/2014/chart" uri="{C3380CC4-5D6E-409C-BE32-E72D297353CC}">
              <c16:uniqueId val="{00000000-B409-4BCE-9E09-5ED4100189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c:v>
                </c:pt>
                <c:pt idx="1">
                  <c:v>66</c:v>
                </c:pt>
                <c:pt idx="2">
                  <c:v>36</c:v>
                </c:pt>
              </c:numCache>
            </c:numRef>
          </c:val>
          <c:extLst>
            <c:ext xmlns:c16="http://schemas.microsoft.com/office/drawing/2014/chart" uri="{C3380CC4-5D6E-409C-BE32-E72D297353CC}">
              <c16:uniqueId val="{00000001-B409-4BCE-9E09-5ED4100189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c:v>
                </c:pt>
                <c:pt idx="1">
                  <c:v>39</c:v>
                </c:pt>
                <c:pt idx="2">
                  <c:v>131</c:v>
                </c:pt>
              </c:numCache>
            </c:numRef>
          </c:val>
          <c:extLst>
            <c:ext xmlns:c16="http://schemas.microsoft.com/office/drawing/2014/chart" uri="{C3380CC4-5D6E-409C-BE32-E72D297353CC}">
              <c16:uniqueId val="{00000002-B409-4BCE-9E09-5ED4100189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{C4273A95-CC4E-402C-A377-C847BF3116D4}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550-4281-8CD9-BCC258194B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{C7B2169C-7EE5-4F5E-A2E7-6DF68C3453D7}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50-4281-8CD9-BCC258194B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{54F9FDCC-18E9-43A3-9564-26A80B173840}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50-4281-8CD9-BCC258194B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{DA9EA530-842D-4435-8C2E-3BC30339F323}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50-4281-8CD9-BCC258194B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{68C43FD8-8DF8-47F3-9BB3-7E81F6835A93}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50-4281-8CD9-BCC258194BD7}"/>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{A0ADF521-EA92-4BCE-AD90-A2F44F4BEFB4}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550-4281-8CD9-BCC258194BD7}"/>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{A26CDF92-2A4F-4312-BF6E-ED68351596C9}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550-4281-8CD9-BCC258194BD7}"/>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{E6BAD0D8-9FF3-4676-AE5F-FB5EE81CEFBC}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550-4281-8CD9-BCC258194BD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{E2EA0A9C-48B4-4B81-ADCF-1FB8DE8678FB}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550-4281-8CD9-BCC258194B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45.4</c:v>
                </c:pt>
                <c:pt idx="8">
                  <c:v>45</c:v>
                </c:pt>
                <c:pt idx="16">
                  <c:v>40</c:v>
                </c:pt>
                <c:pt idx="24">
                  <c:v>42.6</c:v>
                </c:pt>
                <c:pt idx="32">
                  <c:v>44.2</c:v>
                </c:pt>
              </c:numCache>
            </c:numRef>
          </c:xVal>
          <c:yVal>
            <c:numRef>
              <c:f>公会計指標分析・財政指標組合せ分析表!$BP$51:$DC$51</c:f>
              <c:numCache>
                <c:formatCode>#,##0.0;"▲ "#,##0.0</c:formatCode>
                <c:ptCount val="40"/>
                <c:pt idx="0">
                  <c:v>52.1</c:v>
                </c:pt>
                <c:pt idx="8">
                  <c:v>82.5</c:v>
                </c:pt>
                <c:pt idx="16">
                  <c:v>106.5</c:v>
                </c:pt>
                <c:pt idx="24">
                  <c:v>92.9</c:v>
                </c:pt>
                <c:pt idx="32">
                  <c:v>104.1</c:v>
                </c:pt>
              </c:numCache>
            </c:numRef>
          </c:yVal>
          <c:smooth val="0"/>
          <c:extLst>
            <c:ext xmlns:c16="http://schemas.microsoft.com/office/drawing/2014/chart" uri="{C3380CC4-5D6E-409C-BE32-E72D297353CC}">
              <c16:uniqueId val="{00000009-9550-4281-8CD9-BCC258194B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16914358970029E-2"/>
                  <c:y val="-9.9082048019392757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{1027F940-91BD-4269-B2DF-46DAD4D7D191}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550-4281-8CD9-BCC258194B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{B303A22A-60D7-4B55-AAE1-090A7B509B95}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50-4281-8CD9-BCC258194B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{D25EB541-0622-4400-9EAA-0E76F32CA27B}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50-4281-8CD9-BCC258194B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{38931C76-C85A-4D45-B8B6-68889E65B54D}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50-4281-8CD9-BCC258194B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{4FF00D2A-338E-4BA7-B12F-B8462348D0BB}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50-4281-8CD9-BCC258194BD7}"/>
                </c:ext>
              </c:extLst>
            </c:dLbl>
            <c:dLbl>
              <c:idx val="8"/>
              <c:layout>
                <c:manualLayout>
                  <c:x val="-4.0602976967251417E-2"/>
                  <c:y val="-8.926986211004979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{62D49FFA-7906-4C27-97CC-17603C90D253}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550-4281-8CD9-BCC258194BD7}"/>
                </c:ext>
              </c:extLst>
            </c:dLbl>
            <c:dLbl>
              <c:idx val="16"/>
              <c:layout>
                <c:manualLayout>
                  <c:x val="-3.2856810443819218E-2"/>
                  <c:y val="-6.228564039770222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{55C6C45C-2526-457A-A9C3-7FDDE5C8082F}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550-4281-8CD9-BCC258194BD7}"/>
                </c:ext>
              </c:extLst>
            </c:dLbl>
            <c:dLbl>
              <c:idx val="24"/>
              <c:layout>
                <c:manualLayout>
                  <c:x val="-3.2015750650234161E-2"/>
                  <c:y val="-2.303618629867597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{1C7E0178-6ACB-4FE3-9438-1C288B5FB9DE}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550-4281-8CD9-BCC258194BD7}"/>
                </c:ext>
              </c:extLst>
            </c:dLbl>
            <c:dLbl>
              <c:idx val="32"/>
              <c:layout>
                <c:manualLayout>
                  <c:x val="-3.2015750650234161E-2"/>
                  <c:y val="-5.0020408011023525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{A04CB922-C05C-4C00-B42F-B70776926373}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550-4281-8CD9-BCC258194B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550-4281-8CD9-BCC258194BD7}"/>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{6E7484E7-8890-40F8-A61D-D0F20A100DD5}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FAC-45C6-8BF7-FDAEBE770F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{587BF5B9-21B7-4AAE-A620-7C70FF5F6A69}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AC-45C6-8BF7-FDAEBE770F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{398D8604-0D40-4C2B-ABA4-BDB6B8C6BAA0}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AC-45C6-8BF7-FDAEBE770F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{AC833335-1AB1-413C-9661-59D5C6F34143}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AC-45C6-8BF7-FDAEBE770F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{B0F5C772-3DB7-4E47-BF04-212BDC32F499}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AC-45C6-8BF7-FDAEBE770FB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{B6754648-875A-4433-A753-192BD70658D0}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FAC-45C6-8BF7-FDAEBE770FB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{2ADD6BC1-522E-4BF7-B702-E948008475FA}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FAC-45C6-8BF7-FDAEBE770FB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{B393BB68-9ABC-429D-9337-881C787E3AD0}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FAC-45C6-8BF7-FDAEBE770FB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{2C591EE8-84E5-4869-A455-7C6B3910CD85}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FAC-45C6-8BF7-FDAEBE770F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4.5999999999999996</c:v>
                </c:pt>
                <c:pt idx="16">
                  <c:v>3.8</c:v>
                </c:pt>
                <c:pt idx="24">
                  <c:v>3.4</c:v>
                </c:pt>
                <c:pt idx="32">
                  <c:v>3.5</c:v>
                </c:pt>
              </c:numCache>
            </c:numRef>
          </c:xVal>
          <c:yVal>
            <c:numRef>
              <c:f>公会計指標分析・財政指標組合せ分析表!$BP$73:$DC$73</c:f>
              <c:numCache>
                <c:formatCode>#,##0.0;"▲ "#,##0.0</c:formatCode>
                <c:ptCount val="40"/>
                <c:pt idx="0">
                  <c:v>52.1</c:v>
                </c:pt>
                <c:pt idx="8">
                  <c:v>82.5</c:v>
                </c:pt>
                <c:pt idx="16">
                  <c:v>106.5</c:v>
                </c:pt>
                <c:pt idx="24">
                  <c:v>92.9</c:v>
                </c:pt>
                <c:pt idx="32">
                  <c:v>104.1</c:v>
                </c:pt>
              </c:numCache>
            </c:numRef>
          </c:yVal>
          <c:smooth val="0"/>
          <c:extLst>
            <c:ext xmlns:c16="http://schemas.microsoft.com/office/drawing/2014/chart" uri="{C3380CC4-5D6E-409C-BE32-E72D297353CC}">
              <c16:uniqueId val="{00000009-2FAC-45C6-8BF7-FDAEBE770F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{ADDD7484-12E5-487E-9B3A-2469B7C9165A}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FAC-45C6-8BF7-FDAEBE770F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{F30C7A46-C2BE-4D75-8617-349EEB7FC4B3}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AC-45C6-8BF7-FDAEBE770F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{30B3AA7C-3F0D-44A1-AC6C-C315BBF9525D}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AC-45C6-8BF7-FDAEBE770F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{11E50902-9C50-498E-8598-ECA914536D87}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AC-45C6-8BF7-FDAEBE770F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{B6E1DC0C-3189-4907-853A-9F8276B558FF}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AC-45C6-8BF7-FDAEBE770FBF}"/>
                </c:ext>
              </c:extLst>
            </c:dLbl>
            <c:dLbl>
              <c:idx val="8"/>
              <c:layout>
                <c:manualLayout>
                  <c:x val="-4.490505736590117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{66B8337F-E591-4E9F-B16C-C8F90C4D281B}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FAC-45C6-8BF7-FDAEBE770FBF}"/>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{DBEB6952-55D5-43E3-B7E2-17080E513A48}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FAC-45C6-8BF7-FDAEBE770FBF}"/>
                </c:ext>
              </c:extLst>
            </c:dLbl>
            <c:dLbl>
              <c:idx val="24"/>
              <c:layout>
                <c:manualLayout>
                  <c:x val="-4.4905057365901176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{7558753A-6F0E-408D-8A09-B2D1E97865B3}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FAC-45C6-8BF7-FDAEBE770FBF}"/>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{BCA58CC2-DA9F-45F2-A89A-9D7EE1403C11}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FAC-45C6-8BF7-FDAEBE770F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FAC-45C6-8BF7-FDAEBE770FBF}"/>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0DF6DA4-02DA-49D0-9DF8-1A7C1551C9D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7FF1BC2-9193-40D7-9DED-7DEB77A01A3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AF46889-3303-474D-A908-D504043A9EE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8CC0F33-B4B5-4489-8E60-5AC9C2ABAE3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7BBDCB8-5BC0-4636-8045-50540837CDB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EB65DDA-009E-4756-A050-4CC0830A4D0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9978AFC-BE55-403D-9188-FFD6FC2900C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B419FC6-48F1-4EB8-BBB6-336D4917C55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5C91A0D-C1C2-44B1-A805-B8D99D2FC4C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81B685B-6D24-4829-B996-27C9F149BD4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1,213
1,199
21.82
4,337,706
4,051,390
245,896
1,302,425
3,586,652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A3D9A1D-4894-4972-A7D5-743A22A7424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2B2C941-ED93-4347-ACE4-E54346029DF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730D21C-2E43-43A0-981B-862D063989E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E072A63-6EA5-4975-88A1-3A11F9F6EC8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A928E41-3B47-43A7-BB59-15F468FD207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C667EE6-DAC2-42E6-A9D3-91B065AE5A7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36810D2-FF88-4991-B09B-3272BCC398B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323750F-401F-43CA-BA1F-DF4DB7D150E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ADE4360-D2B9-40CE-A985-EA46AA552B8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8AD593D-121D-4C82-B49B-39CE46B4C93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DF006B1-EE8E-41D5-8806-4D7F337700F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3EC422C-8246-4781-AE1A-A1F2A4F5603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7095E8D-8D2B-42C1-B0F0-0D3AB8FA0EF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F2BB0D8-9774-410B-84EE-83B653D39EE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63D6C3C-85C8-4E8D-8BDF-A62CF100175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1E0EBDB-B25A-479D-B5DD-AB413EFBF37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54E6353-2763-409E-9195-FFFEAA68284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E6DCF14-D0DE-4F2C-B46C-83EE67E591A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4A7DFD7-F0D5-485A-837B-B3152F3D739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6269C70-256B-450C-87DA-321AA51138D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F287068-24DB-4186-A151-1CCAB84997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B7839CA-B13B-4A33-A4CA-4F4CDBAEC85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5F9A9B1-DE32-4667-A7E0-DEFE3F5FC80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9E87EEA-40E3-48F6-AD8E-C572170ADE7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47DB365-DC54-4828-8FC5-A2892B4D6F4F}"/>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70E67F6-84F5-4B11-9235-ACA8B4B0757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5E23546-5DEE-4606-810B-CD8926F2699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2241272-3678-4562-8218-EB41C2A3A1D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7885EC4-449B-48DD-9608-E49A78863F6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15A23F2-E854-4990-8308-FAF206AEA0C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F381A06-B486-4467-BB74-9F405B74B21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3D8A5D7-1120-4A03-ADA7-42FE2D43C89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A6236B4-514A-4657-A472-3D851BBEABF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43429AA-F5EF-4D73-8D68-174833875AA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0CC8295-FF8E-47C2-A9CB-1321BD27769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09251E3-DB44-444A-8201-2B28791ECCA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A0AF104-F9D6-4B2C-BB3E-5F24E4236FE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上昇しているが、依然として類似団体平均値を下回っている。人口減少に伴う過疎化や少子高齢化、労働人口の減少により、税収の減少など自主財源が乏しい財政構造となっている。村内に中心となる基幹産業がないことも財政基盤が弱い要因と考える。今後は事務事業の見直しをと経費の抑制による歳出の削減を図るとともに、滞納整理など税収や、ふるさと納税等の税収向上と、財産収入の徴収率を向上に努めることで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8931631-6EF1-4943-AAAB-0A9C2846CAC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3539A49B-FB73-406C-BBCF-2D2284D3604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8A5035AA-84DE-4C71-8E64-65E87767DEA3}"/>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865F040C-80F9-4E90-8485-5D285449876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7AAA31CE-FD6F-4CBB-BC43-A5C8B1C0EABB}"/>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7AEA7F50-F762-48BB-A970-CF48BF68621E}"/>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C823AB10-A76B-4070-B4D9-973A2902ECB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BC8422D8-5CCC-49D8-805C-968BDEF67BFB}"/>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94532941-2523-4787-BB93-CB7A4DCC1D0E}"/>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C893A5A6-D0B1-4B40-AA40-8EF9A09CBB3D}"/>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4CC6BF7A-E79E-4732-A3CC-ECD40C2FB8C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A4A34D84-66F3-43FC-AB28-11BEC038C78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929CD634-DD4F-4AAF-ACB9-C848846695C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15B5EF2D-A40B-4A3C-AC6F-A4838F3C9D8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830BD376-C5F1-4EB2-A6AD-607EFE34619A}"/>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68778BE1-4A70-4EE2-BCD4-9095464F4313}"/>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93B2FBB-6E9D-4397-A48C-AB26D16EC042}"/>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EA557252-CB1F-490A-861E-E9D2C946CA72}"/>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A8801758-ACC1-4AC2-A921-3CE878B250BF}"/>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8" name="直線コネクタ 67">
          <a:extLst>
            <a:ext uri="{FF2B5EF4-FFF2-40B4-BE49-F238E27FC236}">
              <a16:creationId xmlns:a16="http://schemas.microsoft.com/office/drawing/2014/main" id="{1D940D77-CB8B-4E3C-947A-22431DE0762D}"/>
            </a:ext>
          </a:extLst>
        </xdr:cNvPr>
        <xdr:cNvCxnSpPr/>
      </xdr:nvCxnSpPr>
      <xdr:spPr>
        <a:xfrm>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761F85BC-6D78-4DA6-9220-4B305856A14C}"/>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F015D083-E518-43D1-AFA7-0D44DC8EC59C}"/>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969071BA-3213-4C1F-8CA1-18033107581A}"/>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7600515B-1428-470D-9FC6-345F9FE9D57B}"/>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5593B8FD-3E74-472D-AFB4-891337589AE7}"/>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98DC6B9C-ED84-4237-9D63-03AEA0EA7BC8}"/>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125942</xdr:rowOff>
    </xdr:from>
    <xdr:to>
      <xdr:col>15</xdr:col>
      <xdr:colOff>133350</xdr:colOff>
      <xdr:row>42</xdr:row>
      <xdr:rowOff>56092</xdr:rowOff>
    </xdr:to>
    <xdr:sp macro="" textlink="">
      <xdr:nvSpPr>
        <xdr:cNvPr id="75" name="フローチャート: 判断 74">
          <a:extLst>
            <a:ext uri="{FF2B5EF4-FFF2-40B4-BE49-F238E27FC236}">
              <a16:creationId xmlns:a16="http://schemas.microsoft.com/office/drawing/2014/main" id="{D43A3599-4686-4FD3-87DB-874B589BC8F3}"/>
            </a:ext>
          </a:extLst>
        </xdr:cNvPr>
        <xdr:cNvSpPr/>
      </xdr:nvSpPr>
      <xdr:spPr>
        <a:xfrm>
          <a:off x="3175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76" name="テキスト ボックス 75">
          <a:extLst>
            <a:ext uri="{FF2B5EF4-FFF2-40B4-BE49-F238E27FC236}">
              <a16:creationId xmlns:a16="http://schemas.microsoft.com/office/drawing/2014/main" id="{FD0E3B56-F753-4BFA-87C1-F9573EA3F3B2}"/>
            </a:ext>
          </a:extLst>
        </xdr:cNvPr>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3B8A8DE3-A9CD-4F34-A162-889888A74837}"/>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a:extLst>
            <a:ext uri="{FF2B5EF4-FFF2-40B4-BE49-F238E27FC236}">
              <a16:creationId xmlns:a16="http://schemas.microsoft.com/office/drawing/2014/main" id="{3AE7403B-5BFE-40A7-95C2-D0A075486887}"/>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9C9758B7-4BCF-4EF3-9202-74B02423275E}"/>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80" name="フローチャート: 判断 79">
          <a:extLst>
            <a:ext uri="{FF2B5EF4-FFF2-40B4-BE49-F238E27FC236}">
              <a16:creationId xmlns:a16="http://schemas.microsoft.com/office/drawing/2014/main" id="{E65CD71F-705D-465A-85A4-01D9F8BA14F3}"/>
            </a:ext>
          </a:extLst>
        </xdr:cNvPr>
        <xdr:cNvSpPr/>
      </xdr:nvSpPr>
      <xdr:spPr>
        <a:xfrm>
          <a:off x="1397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81" name="テキスト ボックス 80">
          <a:extLst>
            <a:ext uri="{FF2B5EF4-FFF2-40B4-BE49-F238E27FC236}">
              <a16:creationId xmlns:a16="http://schemas.microsoft.com/office/drawing/2014/main" id="{F60FDB9B-B97D-4BCD-9206-0FC642C42D42}"/>
            </a:ext>
          </a:extLst>
        </xdr:cNvPr>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50447681-DF73-4E50-ACC0-DADAD93203A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1A8EA02-F1E5-413E-9D36-BBF7A2B2C35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7272AB1-F5C3-4EE2-9D9F-449627C1DD1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0BF9C22-82EF-48D6-B89C-09ECD80DDD5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F7B250C-B72B-44DE-9B24-EEC8A511884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7" name="楕円 86">
          <a:extLst>
            <a:ext uri="{FF2B5EF4-FFF2-40B4-BE49-F238E27FC236}">
              <a16:creationId xmlns:a16="http://schemas.microsoft.com/office/drawing/2014/main" id="{9D61CE6A-0752-4352-BC82-C0A77D79AA56}"/>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88" name="財政力該当値テキスト">
          <a:extLst>
            <a:ext uri="{FF2B5EF4-FFF2-40B4-BE49-F238E27FC236}">
              <a16:creationId xmlns:a16="http://schemas.microsoft.com/office/drawing/2014/main" id="{6A358E7C-6850-4358-B062-7EE5F64708EF}"/>
            </a:ext>
          </a:extLst>
        </xdr:cNvPr>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AF4AC70D-567E-4CBE-99BC-64483770F759}"/>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B60F2CCE-1385-4B8E-BAE0-91ADC6C47DA4}"/>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1774A7FC-ACFA-40F6-8ABB-56C2094EF67C}"/>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81AD6F64-3DBC-4432-B51B-9049D9D8BBF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C8566626-E12E-4504-B3D2-B1595E92306F}"/>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BB2D5721-1BFA-40CA-8843-CED54ED7C32B}"/>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D80CA991-4664-4CAA-9606-96F2C21FEE45}"/>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CC2E32DA-7107-4541-8142-26062041FDCD}"/>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2826E862-8351-4558-9BBE-5B59A42924E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AE7E997B-9978-4B67-90D2-66DBAEB18E0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268802CE-90E0-4D1A-92D8-6F9DDFE6857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DB1F51F-1EBC-48E8-AEB4-33E84E983E4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7D1D6451-9E14-4E42-885C-0EE78A6688C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1DB7BE1B-C33C-450F-B4C2-68F62C58727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858F220A-08A9-4CE0-98E9-7CC6812DAB5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B14745D-A32A-4019-B9BA-B71C6AC0935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DC9D782E-3125-4D70-B47D-09F69D73816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1E966A7-3289-4AB7-9B95-81913BF3D98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4701A753-6746-4978-A603-279BEB7D7A1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65A3C4EF-0AFE-4BD1-B716-16FA0116FCF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518BD342-19BD-446F-AA51-50431D69599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前年から</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ポイント上昇してはいる。類似団体平均値も</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ポイント下回っている。しかし、公債費が大型事業建設に伴い増発行したことにより増加している。公債費が</a:t>
          </a:r>
          <a:r>
            <a:rPr kumimoji="1" lang="en-US" altLang="ja-JP" sz="1100" b="0" i="0" baseline="0">
              <a:solidFill>
                <a:schemeClr val="dk1"/>
              </a:solidFill>
              <a:effectLst/>
              <a:latin typeface="+mn-lt"/>
              <a:ea typeface="+mn-ea"/>
              <a:cs typeface="+mn-cs"/>
            </a:rPr>
            <a:t>20.9</a:t>
          </a:r>
          <a:r>
            <a:rPr kumimoji="1" lang="ja-JP" altLang="ja-JP" sz="1100" b="0" i="0" baseline="0">
              <a:solidFill>
                <a:schemeClr val="dk1"/>
              </a:solidFill>
              <a:effectLst/>
              <a:latin typeface="+mn-lt"/>
              <a:ea typeface="+mn-ea"/>
              <a:cs typeface="+mn-cs"/>
            </a:rPr>
            <a:t>％と高い水準にあるため新発債等の抑制に努める。今後も継続した事務事業の見直し等義務的経費の削減に努め現在の水準を維持する。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A9DC43AA-F7A2-4117-AC39-7ACC84B7A55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706209E4-F0EB-4BEE-AE9F-ECE759C33C3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4BDA40FA-81E8-45E0-AB71-C8D75224B96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62D3A04E-8578-4F2A-A52F-ED80D533046F}"/>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CB48CA29-B451-41AD-A5B0-1F7C1ED99F26}"/>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5865AED7-DAB8-4DF4-8991-2A365AF0CD45}"/>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3DE1BF2D-425F-44F4-976B-E6049B34DA24}"/>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DE1E74C-CDCC-43D3-A476-4C6C28857E76}"/>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98C31F65-55EA-47CD-AB41-8EE354AC4552}"/>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CD77A211-8BEE-41E7-A110-AFD6320FB2B3}"/>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1C183923-1F85-4DD5-B9F4-3ADD610C2212}"/>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357258B7-EB05-4545-9FA9-4712659178C6}"/>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90C920D1-010A-4AF3-8483-91D5BF518952}"/>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602EB955-C43D-4FAA-B852-B06E6CBAC5B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94D8F7CD-A4F2-40D5-830A-D36E2E5FE36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89BBF001-5F0E-4244-8D8C-3B16D80F6DD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BD5E1479-B002-4F32-A6A3-842A85CC4A7C}"/>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C57CB21-4E19-47DB-85C1-B3C938D92AFA}"/>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868E7F5-F54E-4F0D-A87A-5760A9FEFE3C}"/>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AB06F930-31A6-49E9-BDFC-1E3D3568868B}"/>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2C672AB9-9397-4158-8AF0-2DC7AA9F411D}"/>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63</xdr:row>
      <xdr:rowOff>37888</xdr:rowOff>
    </xdr:to>
    <xdr:cxnSp macro="">
      <xdr:nvCxnSpPr>
        <xdr:cNvPr id="131" name="直線コネクタ 130">
          <a:extLst>
            <a:ext uri="{FF2B5EF4-FFF2-40B4-BE49-F238E27FC236}">
              <a16:creationId xmlns:a16="http://schemas.microsoft.com/office/drawing/2014/main" id="{6D17AC14-DB9A-419D-8EDD-E4D334B64A64}"/>
            </a:ext>
          </a:extLst>
        </xdr:cNvPr>
        <xdr:cNvCxnSpPr/>
      </xdr:nvCxnSpPr>
      <xdr:spPr>
        <a:xfrm>
          <a:off x="4114800" y="10682394"/>
          <a:ext cx="8382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6830E1C4-4B1E-4946-A437-FD6FB01DFC91}"/>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F89CDBE9-1111-4BA7-8CDC-A0E39999A3D7}"/>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63</xdr:row>
      <xdr:rowOff>53975</xdr:rowOff>
    </xdr:to>
    <xdr:cxnSp macro="">
      <xdr:nvCxnSpPr>
        <xdr:cNvPr id="134" name="直線コネクタ 133">
          <a:extLst>
            <a:ext uri="{FF2B5EF4-FFF2-40B4-BE49-F238E27FC236}">
              <a16:creationId xmlns:a16="http://schemas.microsoft.com/office/drawing/2014/main" id="{48199F44-18D4-453B-AF5A-7B80EE8EDAAF}"/>
            </a:ext>
          </a:extLst>
        </xdr:cNvPr>
        <xdr:cNvCxnSpPr/>
      </xdr:nvCxnSpPr>
      <xdr:spPr>
        <a:xfrm flipV="1">
          <a:off x="3225800" y="10682394"/>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E6C61376-947E-4261-BA65-5AFEF5CCEE56}"/>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BFA8320C-30C7-455F-B532-214BC66A7CAD}"/>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98213</xdr:rowOff>
    </xdr:to>
    <xdr:cxnSp macro="">
      <xdr:nvCxnSpPr>
        <xdr:cNvPr id="137" name="直線コネクタ 136">
          <a:extLst>
            <a:ext uri="{FF2B5EF4-FFF2-40B4-BE49-F238E27FC236}">
              <a16:creationId xmlns:a16="http://schemas.microsoft.com/office/drawing/2014/main" id="{72128C34-3B2C-484D-A63F-D40747508589}"/>
            </a:ext>
          </a:extLst>
        </xdr:cNvPr>
        <xdr:cNvCxnSpPr/>
      </xdr:nvCxnSpPr>
      <xdr:spPr>
        <a:xfrm flipV="1">
          <a:off x="2336800" y="108553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CB29CC5C-18DF-46B8-BE11-372148FED383}"/>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9A8357B9-E58D-4AF5-AE56-B2918C43907B}"/>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45931</xdr:rowOff>
    </xdr:from>
    <xdr:to>
      <xdr:col>11</xdr:col>
      <xdr:colOff>31750</xdr:colOff>
      <xdr:row>63</xdr:row>
      <xdr:rowOff>98213</xdr:rowOff>
    </xdr:to>
    <xdr:cxnSp macro="">
      <xdr:nvCxnSpPr>
        <xdr:cNvPr id="140" name="直線コネクタ 139">
          <a:extLst>
            <a:ext uri="{FF2B5EF4-FFF2-40B4-BE49-F238E27FC236}">
              <a16:creationId xmlns:a16="http://schemas.microsoft.com/office/drawing/2014/main" id="{0A458241-6E9E-4C43-9CD0-AC7288E07869}"/>
            </a:ext>
          </a:extLst>
        </xdr:cNvPr>
        <xdr:cNvCxnSpPr/>
      </xdr:nvCxnSpPr>
      <xdr:spPr>
        <a:xfrm>
          <a:off x="1447800" y="1084728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E8900FC3-5B20-4A39-AF93-CB9273C2AAC0}"/>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30708</xdr:rowOff>
    </xdr:from>
    <xdr:ext cx="762000" cy="259045"/>
    <xdr:sp macro="" textlink="">
      <xdr:nvSpPr>
        <xdr:cNvPr id="142" name="テキスト ボックス 141">
          <a:extLst>
            <a:ext uri="{FF2B5EF4-FFF2-40B4-BE49-F238E27FC236}">
              <a16:creationId xmlns:a16="http://schemas.microsoft.com/office/drawing/2014/main" id="{E9B66249-6A4D-4A4C-8148-2F8EF4F64772}"/>
            </a:ext>
          </a:extLst>
        </xdr:cNvPr>
        <xdr:cNvSpPr txBox="1"/>
      </xdr:nvSpPr>
      <xdr:spPr>
        <a:xfrm>
          <a:off x="1955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5E827D15-11CD-4791-A40B-583A83F38AA4}"/>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11417A8B-C44C-4896-8865-728DEA99E99E}"/>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2DD065D-6968-4E40-A8EE-12E4CC0B816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ACC6F20-4EC6-4E9C-ADD1-912D96132B4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A264080-8E4F-449B-A58D-E2CA7BAECEE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A8C78DD-090C-4691-8534-654BEA0B42C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18DEF9B-19DC-4063-8525-F9F75734CC4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158538</xdr:rowOff>
    </xdr:from>
    <xdr:to>
      <xdr:col>23</xdr:col>
      <xdr:colOff>184150</xdr:colOff>
      <xdr:row>63</xdr:row>
      <xdr:rowOff>88688</xdr:rowOff>
    </xdr:to>
    <xdr:sp macro="" textlink="">
      <xdr:nvSpPr>
        <xdr:cNvPr id="150" name="楕円 149">
          <a:extLst>
            <a:ext uri="{FF2B5EF4-FFF2-40B4-BE49-F238E27FC236}">
              <a16:creationId xmlns:a16="http://schemas.microsoft.com/office/drawing/2014/main" id="{826FDD6A-B227-4604-978B-8153B1827DF7}"/>
            </a:ext>
          </a:extLst>
        </xdr:cNvPr>
        <xdr:cNvSpPr/>
      </xdr:nvSpPr>
      <xdr:spPr>
        <a:xfrm>
          <a:off x="4902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3615</xdr:rowOff>
    </xdr:from>
    <xdr:ext cx="762000" cy="259045"/>
    <xdr:sp macro="" textlink="">
      <xdr:nvSpPr>
        <xdr:cNvPr id="151" name="財政構造の弾力性該当値テキスト">
          <a:extLst>
            <a:ext uri="{FF2B5EF4-FFF2-40B4-BE49-F238E27FC236}">
              <a16:creationId xmlns:a16="http://schemas.microsoft.com/office/drawing/2014/main" id="{9CA0546D-597B-4BBE-9732-6C2320631CBD}"/>
            </a:ext>
          </a:extLst>
        </xdr:cNvPr>
        <xdr:cNvSpPr txBox="1"/>
      </xdr:nvSpPr>
      <xdr:spPr>
        <a:xfrm>
          <a:off x="50419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xdr:rowOff>
    </xdr:from>
    <xdr:to>
      <xdr:col>19</xdr:col>
      <xdr:colOff>184150</xdr:colOff>
      <xdr:row>62</xdr:row>
      <xdr:rowOff>103294</xdr:rowOff>
    </xdr:to>
    <xdr:sp macro="" textlink="">
      <xdr:nvSpPr>
        <xdr:cNvPr id="152" name="楕円 151">
          <a:extLst>
            <a:ext uri="{FF2B5EF4-FFF2-40B4-BE49-F238E27FC236}">
              <a16:creationId xmlns:a16="http://schemas.microsoft.com/office/drawing/2014/main" id="{6C94F227-8045-4D4E-B124-384BBFE55E2F}"/>
            </a:ext>
          </a:extLst>
        </xdr:cNvPr>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53" name="テキスト ボックス 152">
          <a:extLst>
            <a:ext uri="{FF2B5EF4-FFF2-40B4-BE49-F238E27FC236}">
              <a16:creationId xmlns:a16="http://schemas.microsoft.com/office/drawing/2014/main" id="{47277F08-7336-4A94-99FB-A449D947986E}"/>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4" name="楕円 153">
          <a:extLst>
            <a:ext uri="{FF2B5EF4-FFF2-40B4-BE49-F238E27FC236}">
              <a16:creationId xmlns:a16="http://schemas.microsoft.com/office/drawing/2014/main" id="{A0D9A929-4B8D-4A86-878D-26DAF1F8018B}"/>
            </a:ext>
          </a:extLst>
        </xdr:cNvPr>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55" name="テキスト ボックス 154">
          <a:extLst>
            <a:ext uri="{FF2B5EF4-FFF2-40B4-BE49-F238E27FC236}">
              <a16:creationId xmlns:a16="http://schemas.microsoft.com/office/drawing/2014/main" id="{DCC53AC2-C95D-4BE2-A698-2F5717547DD8}"/>
            </a:ext>
          </a:extLst>
        </xdr:cNvPr>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6" name="楕円 155">
          <a:extLst>
            <a:ext uri="{FF2B5EF4-FFF2-40B4-BE49-F238E27FC236}">
              <a16:creationId xmlns:a16="http://schemas.microsoft.com/office/drawing/2014/main" id="{60BF3589-D2AC-4EB5-8012-E9655D866A01}"/>
            </a:ext>
          </a:extLst>
        </xdr:cNvPr>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57" name="テキスト ボックス 156">
          <a:extLst>
            <a:ext uri="{FF2B5EF4-FFF2-40B4-BE49-F238E27FC236}">
              <a16:creationId xmlns:a16="http://schemas.microsoft.com/office/drawing/2014/main" id="{C1549C23-C3B9-4B90-8CAB-71CB6CB2B413}"/>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166581</xdr:rowOff>
    </xdr:from>
    <xdr:to>
      <xdr:col>7</xdr:col>
      <xdr:colOff>31750</xdr:colOff>
      <xdr:row>63</xdr:row>
      <xdr:rowOff>96731</xdr:rowOff>
    </xdr:to>
    <xdr:sp macro="" textlink="">
      <xdr:nvSpPr>
        <xdr:cNvPr id="158" name="楕円 157">
          <a:extLst>
            <a:ext uri="{FF2B5EF4-FFF2-40B4-BE49-F238E27FC236}">
              <a16:creationId xmlns:a16="http://schemas.microsoft.com/office/drawing/2014/main" id="{6C5DE8D1-27D4-4451-833E-28317D3EC5CC}"/>
            </a:ext>
          </a:extLst>
        </xdr:cNvPr>
        <xdr:cNvSpPr/>
      </xdr:nvSpPr>
      <xdr:spPr>
        <a:xfrm>
          <a:off x="1397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106908</xdr:rowOff>
    </xdr:from>
    <xdr:ext cx="762000" cy="259045"/>
    <xdr:sp macro="" textlink="">
      <xdr:nvSpPr>
        <xdr:cNvPr id="159" name="テキスト ボックス 158">
          <a:extLst>
            <a:ext uri="{FF2B5EF4-FFF2-40B4-BE49-F238E27FC236}">
              <a16:creationId xmlns:a16="http://schemas.microsoft.com/office/drawing/2014/main" id="{59D3E259-D93B-4799-AB1D-6BE7DD48C10D}"/>
            </a:ext>
          </a:extLst>
        </xdr:cNvPr>
        <xdr:cNvSpPr txBox="1"/>
      </xdr:nvSpPr>
      <xdr:spPr>
        <a:xfrm>
          <a:off x="1066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8B1EB7AB-DF80-4333-AAC7-D040D54F55C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FCB2D80A-5FC9-4A6E-B241-F5F67BE6940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E79D2BE2-1B57-4202-97DE-473B562E802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CCEB5FF7-BE58-49D9-9A14-AC667E71267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A6203E86-7BDF-4687-85A6-958021EA134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3BA9451E-A4D2-46CE-997C-2A88AA0357A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A1F67009-225A-423D-9BEA-02B2D753E91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9D7C6BE8-ABDD-4E62-A11F-6D65A8B913B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ED68B6A-EE09-44A0-8880-79D22C87687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A18CFA90-A84F-43BF-B0CC-ED0022EDBF5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9A9C935-52BC-4849-ACAB-F01CA7937B0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F5F43F3A-4F03-4AD3-912B-F4EA8799D46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B9390B93-BC94-4C79-91C4-78573B8B252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人件費、物件費及び維持補修費の合計額の人口１人当たりの金額が前年より</a:t>
          </a:r>
          <a:r>
            <a:rPr kumimoji="1" lang="en-US" altLang="ja-JP" sz="1100">
              <a:solidFill>
                <a:schemeClr val="dk1"/>
              </a:solidFill>
              <a:effectLst/>
              <a:latin typeface="+mn-lt"/>
              <a:ea typeface="+mn-ea"/>
              <a:cs typeface="+mn-cs"/>
            </a:rPr>
            <a:t>75,832</a:t>
          </a:r>
          <a:r>
            <a:rPr kumimoji="1" lang="ja-JP" altLang="ja-JP" sz="1100">
              <a:solidFill>
                <a:schemeClr val="dk1"/>
              </a:solidFill>
              <a:effectLst/>
              <a:latin typeface="+mn-lt"/>
              <a:ea typeface="+mn-ea"/>
              <a:cs typeface="+mn-cs"/>
            </a:rPr>
            <a:t>円増加した。依然として類似団体平均を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近く上回っている。物件費においては、ごみ処理施設や体育施設、などの公共施設に係る維持管理等の運営費用などが要因である。民間でも実施可能なものについては積極的に活用を図り、コスト削減に努める。また、人件費においては、職員の年齢構成に偏りがあるため、今後、退職による新規職員の補充については定員管理を含め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E236165C-BBB0-4BBD-A9FF-AFA2C61D956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D3661537-9FAF-42E2-B55A-16CC9C0BDDA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24DD7C49-87DA-41EA-B36D-C88D0EF69A2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26B103A4-0126-4ADE-8DA3-F00786BA00D7}"/>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7823A102-5960-4059-AC62-B52F0EE0BD9C}"/>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B8C67D7C-1D15-45EB-90BB-E980F7EF3594}"/>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CA5D98E6-2123-40FA-A4C3-96B42951C496}"/>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E592727-93BD-4AA0-BE6E-B91E64BF5476}"/>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331A4F10-4242-489B-ADC4-8CC2739371D3}"/>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61199A51-A010-4D0A-987B-C8BB042C61AA}"/>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B27D1541-4017-45CE-9A6D-BD06DE9143D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7945226-3640-4DCB-9A3D-89AA2C5BF2EE}"/>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E016FC5A-EB66-4209-B3A7-70406796C1FF}"/>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6D0D1949-59A0-4280-90EB-DB696160038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58629979-9297-4C4B-94D8-40E904A56B9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BFE619C5-5EFB-4E4B-92BA-74066E810187}"/>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19A70023-12C0-4E6B-BD4B-F6C7A16446AE}"/>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9413A3B0-718D-40DC-8BB9-73958AA2F1AC}"/>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9C6517C9-52C8-4568-A6E5-D97D9B1EECD6}"/>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7D96166E-DAD2-49E3-8277-DE27A7235514}"/>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156818</xdr:rowOff>
    </xdr:from>
    <xdr:to>
      <xdr:col>23</xdr:col>
      <xdr:colOff>133350</xdr:colOff>
      <xdr:row>85</xdr:row>
      <xdr:rowOff>46363</xdr:rowOff>
    </xdr:to>
    <xdr:cxnSp macro="">
      <xdr:nvCxnSpPr>
        <xdr:cNvPr id="193" name="直線コネクタ 192">
          <a:extLst>
            <a:ext uri="{FF2B5EF4-FFF2-40B4-BE49-F238E27FC236}">
              <a16:creationId xmlns:a16="http://schemas.microsoft.com/office/drawing/2014/main" id="{E09AD6D3-E351-406F-93DA-964557EBF205}"/>
            </a:ext>
          </a:extLst>
        </xdr:cNvPr>
        <xdr:cNvCxnSpPr/>
      </xdr:nvCxnSpPr>
      <xdr:spPr>
        <a:xfrm>
          <a:off x="4114800" y="14558618"/>
          <a:ext cx="838200" cy="6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F9BCD852-7674-41E3-8FCF-FAC9C62A5228}"/>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FA7485D6-95D1-46BD-9E3C-A58149C4E7CC}"/>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98650</xdr:rowOff>
    </xdr:from>
    <xdr:to>
      <xdr:col>19</xdr:col>
      <xdr:colOff>133350</xdr:colOff>
      <xdr:row>84</xdr:row>
      <xdr:rowOff>156818</xdr:rowOff>
    </xdr:to>
    <xdr:cxnSp macro="">
      <xdr:nvCxnSpPr>
        <xdr:cNvPr id="196" name="直線コネクタ 195">
          <a:extLst>
            <a:ext uri="{FF2B5EF4-FFF2-40B4-BE49-F238E27FC236}">
              <a16:creationId xmlns:a16="http://schemas.microsoft.com/office/drawing/2014/main" id="{FD5D2CC1-5E08-44C4-B297-B6BAABECBF0A}"/>
            </a:ext>
          </a:extLst>
        </xdr:cNvPr>
        <xdr:cNvCxnSpPr/>
      </xdr:nvCxnSpPr>
      <xdr:spPr>
        <a:xfrm>
          <a:off x="3225800" y="14500450"/>
          <a:ext cx="889000" cy="5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6FD10F5F-73F7-4E4C-9EB5-26E2B86847AF}"/>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A47C03BC-34CF-423B-8D5C-17450AFEA351}"/>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80152</xdr:rowOff>
    </xdr:from>
    <xdr:to>
      <xdr:col>15</xdr:col>
      <xdr:colOff>82550</xdr:colOff>
      <xdr:row>84</xdr:row>
      <xdr:rowOff>98650</xdr:rowOff>
    </xdr:to>
    <xdr:cxnSp macro="">
      <xdr:nvCxnSpPr>
        <xdr:cNvPr id="199" name="直線コネクタ 198">
          <a:extLst>
            <a:ext uri="{FF2B5EF4-FFF2-40B4-BE49-F238E27FC236}">
              <a16:creationId xmlns:a16="http://schemas.microsoft.com/office/drawing/2014/main" id="{69EB286E-58D9-4C32-B1B8-4DF85C9A144B}"/>
            </a:ext>
          </a:extLst>
        </xdr:cNvPr>
        <xdr:cNvCxnSpPr/>
      </xdr:nvCxnSpPr>
      <xdr:spPr>
        <a:xfrm>
          <a:off x="2336800" y="14481952"/>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27877</xdr:rowOff>
    </xdr:from>
    <xdr:to>
      <xdr:col>15</xdr:col>
      <xdr:colOff>133350</xdr:colOff>
      <xdr:row>82</xdr:row>
      <xdr:rowOff>129477</xdr:rowOff>
    </xdr:to>
    <xdr:sp macro="" textlink="">
      <xdr:nvSpPr>
        <xdr:cNvPr id="200" name="フローチャート: 判断 199">
          <a:extLst>
            <a:ext uri="{FF2B5EF4-FFF2-40B4-BE49-F238E27FC236}">
              <a16:creationId xmlns:a16="http://schemas.microsoft.com/office/drawing/2014/main" id="{1112E4EC-5F62-4E21-8390-97F2B167AA14}"/>
            </a:ext>
          </a:extLst>
        </xdr:cNvPr>
        <xdr:cNvSpPr/>
      </xdr:nvSpPr>
      <xdr:spPr>
        <a:xfrm>
          <a:off x="3175000" y="1408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139654</xdr:rowOff>
    </xdr:from>
    <xdr:ext cx="762000" cy="259045"/>
    <xdr:sp macro="" textlink="">
      <xdr:nvSpPr>
        <xdr:cNvPr id="201" name="テキスト ボックス 200">
          <a:extLst>
            <a:ext uri="{FF2B5EF4-FFF2-40B4-BE49-F238E27FC236}">
              <a16:creationId xmlns:a16="http://schemas.microsoft.com/office/drawing/2014/main" id="{DEE42F89-C13A-43D1-BD65-014DD4A78FDE}"/>
            </a:ext>
          </a:extLst>
        </xdr:cNvPr>
        <xdr:cNvSpPr txBox="1"/>
      </xdr:nvSpPr>
      <xdr:spPr>
        <a:xfrm>
          <a:off x="2844800" y="1385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44255</xdr:rowOff>
    </xdr:from>
    <xdr:to>
      <xdr:col>11</xdr:col>
      <xdr:colOff>31750</xdr:colOff>
      <xdr:row>84</xdr:row>
      <xdr:rowOff>80152</xdr:rowOff>
    </xdr:to>
    <xdr:cxnSp macro="">
      <xdr:nvCxnSpPr>
        <xdr:cNvPr id="202" name="直線コネクタ 201">
          <a:extLst>
            <a:ext uri="{FF2B5EF4-FFF2-40B4-BE49-F238E27FC236}">
              <a16:creationId xmlns:a16="http://schemas.microsoft.com/office/drawing/2014/main" id="{BF567AD3-BD89-4E9D-8395-D68D4F7E94A7}"/>
            </a:ext>
          </a:extLst>
        </xdr:cNvPr>
        <xdr:cNvCxnSpPr/>
      </xdr:nvCxnSpPr>
      <xdr:spPr>
        <a:xfrm>
          <a:off x="1447800" y="14446055"/>
          <a:ext cx="889000" cy="3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159037</xdr:rowOff>
    </xdr:from>
    <xdr:to>
      <xdr:col>11</xdr:col>
      <xdr:colOff>82550</xdr:colOff>
      <xdr:row>82</xdr:row>
      <xdr:rowOff>89187</xdr:rowOff>
    </xdr:to>
    <xdr:sp macro="" textlink="">
      <xdr:nvSpPr>
        <xdr:cNvPr id="203" name="フローチャート: 判断 202">
          <a:extLst>
            <a:ext uri="{FF2B5EF4-FFF2-40B4-BE49-F238E27FC236}">
              <a16:creationId xmlns:a16="http://schemas.microsoft.com/office/drawing/2014/main" id="{00E52468-1175-4011-80E7-BFEFF9AF6928}"/>
            </a:ext>
          </a:extLst>
        </xdr:cNvPr>
        <xdr:cNvSpPr/>
      </xdr:nvSpPr>
      <xdr:spPr>
        <a:xfrm>
          <a:off x="2286000" y="1404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99364</xdr:rowOff>
    </xdr:from>
    <xdr:ext cx="762000" cy="259045"/>
    <xdr:sp macro="" textlink="">
      <xdr:nvSpPr>
        <xdr:cNvPr id="204" name="テキスト ボックス 203">
          <a:extLst>
            <a:ext uri="{FF2B5EF4-FFF2-40B4-BE49-F238E27FC236}">
              <a16:creationId xmlns:a16="http://schemas.microsoft.com/office/drawing/2014/main" id="{5A661EDB-F1EE-44D7-9E63-518899B1C1E0}"/>
            </a:ext>
          </a:extLst>
        </xdr:cNvPr>
        <xdr:cNvSpPr txBox="1"/>
      </xdr:nvSpPr>
      <xdr:spPr>
        <a:xfrm>
          <a:off x="1955800" y="138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158536</xdr:rowOff>
    </xdr:from>
    <xdr:to>
      <xdr:col>7</xdr:col>
      <xdr:colOff>31750</xdr:colOff>
      <xdr:row>82</xdr:row>
      <xdr:rowOff>88686</xdr:rowOff>
    </xdr:to>
    <xdr:sp macro="" textlink="">
      <xdr:nvSpPr>
        <xdr:cNvPr id="205" name="フローチャート: 判断 204">
          <a:extLst>
            <a:ext uri="{FF2B5EF4-FFF2-40B4-BE49-F238E27FC236}">
              <a16:creationId xmlns:a16="http://schemas.microsoft.com/office/drawing/2014/main" id="{61873CD4-38EF-4C42-A95D-22CCFF523B8D}"/>
            </a:ext>
          </a:extLst>
        </xdr:cNvPr>
        <xdr:cNvSpPr/>
      </xdr:nvSpPr>
      <xdr:spPr>
        <a:xfrm>
          <a:off x="1397000" y="1404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98863</xdr:rowOff>
    </xdr:from>
    <xdr:ext cx="762000" cy="259045"/>
    <xdr:sp macro="" textlink="">
      <xdr:nvSpPr>
        <xdr:cNvPr id="206" name="テキスト ボックス 205">
          <a:extLst>
            <a:ext uri="{FF2B5EF4-FFF2-40B4-BE49-F238E27FC236}">
              <a16:creationId xmlns:a16="http://schemas.microsoft.com/office/drawing/2014/main" id="{F9ED34EC-E5BA-4154-9C13-FD294CEE6D1F}"/>
            </a:ext>
          </a:extLst>
        </xdr:cNvPr>
        <xdr:cNvSpPr txBox="1"/>
      </xdr:nvSpPr>
      <xdr:spPr>
        <a:xfrm>
          <a:off x="1066800" y="1381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2776A52-F7DC-4EE2-9BAE-A0914861DFA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861C373-1A1A-4457-AFD3-A603B3C6E9A4}"/>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A2B325A-B1EA-433E-8B50-897C99E3D9F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1525DE8-0B75-4DA4-B1C6-DF2453A837F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E868615-4393-4666-8C6A-2D9B1208AD3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167013</xdr:rowOff>
    </xdr:from>
    <xdr:to>
      <xdr:col>23</xdr:col>
      <xdr:colOff>184150</xdr:colOff>
      <xdr:row>85</xdr:row>
      <xdr:rowOff>97163</xdr:rowOff>
    </xdr:to>
    <xdr:sp macro="" textlink="">
      <xdr:nvSpPr>
        <xdr:cNvPr id="212" name="楕円 211">
          <a:extLst>
            <a:ext uri="{FF2B5EF4-FFF2-40B4-BE49-F238E27FC236}">
              <a16:creationId xmlns:a16="http://schemas.microsoft.com/office/drawing/2014/main" id="{F05A57A9-168C-430E-A311-B40339928F63}"/>
            </a:ext>
          </a:extLst>
        </xdr:cNvPr>
        <xdr:cNvSpPr/>
      </xdr:nvSpPr>
      <xdr:spPr>
        <a:xfrm>
          <a:off x="4902200" y="145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139090</xdr:rowOff>
    </xdr:from>
    <xdr:ext cx="762000" cy="259045"/>
    <xdr:sp macro="" textlink="">
      <xdr:nvSpPr>
        <xdr:cNvPr id="213" name="人件費・物件費等の状況該当値テキスト">
          <a:extLst>
            <a:ext uri="{FF2B5EF4-FFF2-40B4-BE49-F238E27FC236}">
              <a16:creationId xmlns:a16="http://schemas.microsoft.com/office/drawing/2014/main" id="{D8715349-E6FC-4ADC-A53E-61F772357D52}"/>
            </a:ext>
          </a:extLst>
        </xdr:cNvPr>
        <xdr:cNvSpPr txBox="1"/>
      </xdr:nvSpPr>
      <xdr:spPr>
        <a:xfrm>
          <a:off x="5041900" y="1454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106018</xdr:rowOff>
    </xdr:from>
    <xdr:to>
      <xdr:col>19</xdr:col>
      <xdr:colOff>184150</xdr:colOff>
      <xdr:row>85</xdr:row>
      <xdr:rowOff>36168</xdr:rowOff>
    </xdr:to>
    <xdr:sp macro="" textlink="">
      <xdr:nvSpPr>
        <xdr:cNvPr id="214" name="楕円 213">
          <a:extLst>
            <a:ext uri="{FF2B5EF4-FFF2-40B4-BE49-F238E27FC236}">
              <a16:creationId xmlns:a16="http://schemas.microsoft.com/office/drawing/2014/main" id="{851D3370-B0DB-466B-9AF9-9EB8C6A49C1F}"/>
            </a:ext>
          </a:extLst>
        </xdr:cNvPr>
        <xdr:cNvSpPr/>
      </xdr:nvSpPr>
      <xdr:spPr>
        <a:xfrm>
          <a:off x="4064000" y="145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20945</xdr:rowOff>
    </xdr:from>
    <xdr:ext cx="736600" cy="259045"/>
    <xdr:sp macro="" textlink="">
      <xdr:nvSpPr>
        <xdr:cNvPr id="215" name="テキスト ボックス 214">
          <a:extLst>
            <a:ext uri="{FF2B5EF4-FFF2-40B4-BE49-F238E27FC236}">
              <a16:creationId xmlns:a16="http://schemas.microsoft.com/office/drawing/2014/main" id="{5B72C504-9D21-4C04-895F-084029CA4A0A}"/>
            </a:ext>
          </a:extLst>
        </xdr:cNvPr>
        <xdr:cNvSpPr txBox="1"/>
      </xdr:nvSpPr>
      <xdr:spPr>
        <a:xfrm>
          <a:off x="3733800" y="14594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47850</xdr:rowOff>
    </xdr:from>
    <xdr:to>
      <xdr:col>15</xdr:col>
      <xdr:colOff>133350</xdr:colOff>
      <xdr:row>84</xdr:row>
      <xdr:rowOff>149450</xdr:rowOff>
    </xdr:to>
    <xdr:sp macro="" textlink="">
      <xdr:nvSpPr>
        <xdr:cNvPr id="216" name="楕円 215">
          <a:extLst>
            <a:ext uri="{FF2B5EF4-FFF2-40B4-BE49-F238E27FC236}">
              <a16:creationId xmlns:a16="http://schemas.microsoft.com/office/drawing/2014/main" id="{964226AF-3FBF-4A59-AADD-62DC70ED11C4}"/>
            </a:ext>
          </a:extLst>
        </xdr:cNvPr>
        <xdr:cNvSpPr/>
      </xdr:nvSpPr>
      <xdr:spPr>
        <a:xfrm>
          <a:off x="3175000" y="144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134227</xdr:rowOff>
    </xdr:from>
    <xdr:ext cx="762000" cy="259045"/>
    <xdr:sp macro="" textlink="">
      <xdr:nvSpPr>
        <xdr:cNvPr id="217" name="テキスト ボックス 216">
          <a:extLst>
            <a:ext uri="{FF2B5EF4-FFF2-40B4-BE49-F238E27FC236}">
              <a16:creationId xmlns:a16="http://schemas.microsoft.com/office/drawing/2014/main" id="{3832EF6E-0604-4FA6-8B8C-2A4331BF3B0E}"/>
            </a:ext>
          </a:extLst>
        </xdr:cNvPr>
        <xdr:cNvSpPr txBox="1"/>
      </xdr:nvSpPr>
      <xdr:spPr>
        <a:xfrm>
          <a:off x="2844800" y="145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29352</xdr:rowOff>
    </xdr:from>
    <xdr:to>
      <xdr:col>11</xdr:col>
      <xdr:colOff>82550</xdr:colOff>
      <xdr:row>84</xdr:row>
      <xdr:rowOff>130952</xdr:rowOff>
    </xdr:to>
    <xdr:sp macro="" textlink="">
      <xdr:nvSpPr>
        <xdr:cNvPr id="218" name="楕円 217">
          <a:extLst>
            <a:ext uri="{FF2B5EF4-FFF2-40B4-BE49-F238E27FC236}">
              <a16:creationId xmlns:a16="http://schemas.microsoft.com/office/drawing/2014/main" id="{3BC637BB-E203-4161-BB92-99F5908B694E}"/>
            </a:ext>
          </a:extLst>
        </xdr:cNvPr>
        <xdr:cNvSpPr/>
      </xdr:nvSpPr>
      <xdr:spPr>
        <a:xfrm>
          <a:off x="2286000" y="144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115729</xdr:rowOff>
    </xdr:from>
    <xdr:ext cx="762000" cy="259045"/>
    <xdr:sp macro="" textlink="">
      <xdr:nvSpPr>
        <xdr:cNvPr id="219" name="テキスト ボックス 218">
          <a:extLst>
            <a:ext uri="{FF2B5EF4-FFF2-40B4-BE49-F238E27FC236}">
              <a16:creationId xmlns:a16="http://schemas.microsoft.com/office/drawing/2014/main" id="{1D7CA9E8-F729-46FB-8BB8-DF6B802E1F8B}"/>
            </a:ext>
          </a:extLst>
        </xdr:cNvPr>
        <xdr:cNvSpPr txBox="1"/>
      </xdr:nvSpPr>
      <xdr:spPr>
        <a:xfrm>
          <a:off x="1955800" y="1451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164905</xdr:rowOff>
    </xdr:from>
    <xdr:to>
      <xdr:col>7</xdr:col>
      <xdr:colOff>31750</xdr:colOff>
      <xdr:row>84</xdr:row>
      <xdr:rowOff>95055</xdr:rowOff>
    </xdr:to>
    <xdr:sp macro="" textlink="">
      <xdr:nvSpPr>
        <xdr:cNvPr id="220" name="楕円 219">
          <a:extLst>
            <a:ext uri="{FF2B5EF4-FFF2-40B4-BE49-F238E27FC236}">
              <a16:creationId xmlns:a16="http://schemas.microsoft.com/office/drawing/2014/main" id="{677BC51A-638C-4C9A-98FA-95BD8B062A8D}"/>
            </a:ext>
          </a:extLst>
        </xdr:cNvPr>
        <xdr:cNvSpPr/>
      </xdr:nvSpPr>
      <xdr:spPr>
        <a:xfrm>
          <a:off x="1397000" y="143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79832</xdr:rowOff>
    </xdr:from>
    <xdr:ext cx="762000" cy="259045"/>
    <xdr:sp macro="" textlink="">
      <xdr:nvSpPr>
        <xdr:cNvPr id="221" name="テキスト ボックス 220">
          <a:extLst>
            <a:ext uri="{FF2B5EF4-FFF2-40B4-BE49-F238E27FC236}">
              <a16:creationId xmlns:a16="http://schemas.microsoft.com/office/drawing/2014/main" id="{0BC201EF-30BA-40B8-AA52-00CDA3A784DC}"/>
            </a:ext>
          </a:extLst>
        </xdr:cNvPr>
        <xdr:cNvSpPr txBox="1"/>
      </xdr:nvSpPr>
      <xdr:spPr>
        <a:xfrm>
          <a:off x="1066800" y="144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0DAA593-81B1-4DF1-8FD0-BCE5E1050E8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2DDF356D-305E-4311-81E9-F70FB091828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40EE969E-B637-4284-B5F8-4027FFC0A2B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D5D0139-7F7B-42F4-96A6-48A2224A34E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20F8DC05-A7E9-4CC2-B35F-FAD3BB076B5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7769CB39-FF85-442D-BF72-05919118E8E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439FE557-A325-44FD-86D2-83202597CA6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DC2D3E4F-0791-409F-80F1-EDEA376AF2C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5097A25B-290F-4AB5-88B3-20217B051CE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3757F3EA-1189-47D4-9346-935DF317A08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832E2773-7253-44D9-9DB2-1C51AD16CC8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29EBD678-3518-4F46-AD3C-90C250A300B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A2BE69A0-95DB-4061-BA34-3AF8FE6FA0D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類以団体平均より下回っている。前年度と比較しも</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ポイント改善している。今後も継続的に給与の適正化に努める。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579CDD84-2D3C-4918-843C-C4A23CAE866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539A9610-BA81-4CAC-A041-7DF2FBFB252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DB8F4206-BCC0-4D11-98A5-AD4D28A1DD9F}"/>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665E071D-00B5-47AE-ACF0-8731EFE4A60B}"/>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B5B9BED6-D3A7-42B7-BA6D-87A5234C6D73}"/>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CC93FF04-F881-4487-9E9A-E809AF86CE67}"/>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FCE80CDA-4A9C-471B-9207-0FC3431C0048}"/>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17185ED2-34FB-4C03-8052-840B4C6748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F63C6C0B-B843-47DC-9AFB-0E6C688C91B5}"/>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4457B7DE-456C-4C9C-8649-39036C8BFCAE}"/>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6E7CC0A1-7962-407F-A1EF-CC1213445D3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F2E27D1B-6B7C-4C5F-915C-1FE7523B26E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1159FA3-12F8-47CA-AF4B-30821145293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578DC61-EAF0-49D2-A1C9-4210CFAAE927}"/>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1DA0E0BC-753B-4FD4-8A36-E9D22733E86D}"/>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1A3896EC-E2EF-4E40-BFDC-E39E9FC85C86}"/>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930C8F00-1EB3-4B13-9A1C-55BA3AE61679}"/>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B2231C35-87B4-4C38-A076-CEE420D60D17}"/>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111252</xdr:rowOff>
    </xdr:from>
    <xdr:to>
      <xdr:col>81</xdr:col>
      <xdr:colOff>44450</xdr:colOff>
      <xdr:row>87</xdr:row>
      <xdr:rowOff>21844</xdr:rowOff>
    </xdr:to>
    <xdr:cxnSp macro="">
      <xdr:nvCxnSpPr>
        <xdr:cNvPr id="253" name="直線コネクタ 252">
          <a:extLst>
            <a:ext uri="{FF2B5EF4-FFF2-40B4-BE49-F238E27FC236}">
              <a16:creationId xmlns:a16="http://schemas.microsoft.com/office/drawing/2014/main" id="{CF3B47DB-47D9-4366-AB1C-B6ED7FD22934}"/>
            </a:ext>
          </a:extLst>
        </xdr:cNvPr>
        <xdr:cNvCxnSpPr/>
      </xdr:nvCxnSpPr>
      <xdr:spPr>
        <a:xfrm>
          <a:off x="16179800" y="1485595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C489399F-C906-416A-A735-80A0332F7727}"/>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72CFA32B-A1BB-40D3-84FC-5F197F84BD99}"/>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111252</xdr:rowOff>
    </xdr:from>
    <xdr:to>
      <xdr:col>77</xdr:col>
      <xdr:colOff>44450</xdr:colOff>
      <xdr:row>86</xdr:row>
      <xdr:rowOff>116078</xdr:rowOff>
    </xdr:to>
    <xdr:cxnSp macro="">
      <xdr:nvCxnSpPr>
        <xdr:cNvPr id="256" name="直線コネクタ 255">
          <a:extLst>
            <a:ext uri="{FF2B5EF4-FFF2-40B4-BE49-F238E27FC236}">
              <a16:creationId xmlns:a16="http://schemas.microsoft.com/office/drawing/2014/main" id="{A3EAEB94-0011-489B-8EAC-90AA970A8078}"/>
            </a:ext>
          </a:extLst>
        </xdr:cNvPr>
        <xdr:cNvCxnSpPr/>
      </xdr:nvCxnSpPr>
      <xdr:spPr>
        <a:xfrm flipV="1">
          <a:off x="15290800" y="148559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51F6CFA2-7924-4423-A25B-527C7F33AFB2}"/>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B7B1D40C-08B0-4686-9CC6-EF84C86C1A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58165</xdr:rowOff>
    </xdr:from>
    <xdr:to>
      <xdr:col>72</xdr:col>
      <xdr:colOff>203200</xdr:colOff>
      <xdr:row>86</xdr:row>
      <xdr:rowOff>116078</xdr:rowOff>
    </xdr:to>
    <xdr:cxnSp macro="">
      <xdr:nvCxnSpPr>
        <xdr:cNvPr id="259" name="直線コネクタ 258">
          <a:extLst>
            <a:ext uri="{FF2B5EF4-FFF2-40B4-BE49-F238E27FC236}">
              <a16:creationId xmlns:a16="http://schemas.microsoft.com/office/drawing/2014/main" id="{DC2CB332-75FC-4663-8FFB-CA0EE04D532B}"/>
            </a:ext>
          </a:extLst>
        </xdr:cNvPr>
        <xdr:cNvCxnSpPr/>
      </xdr:nvCxnSpPr>
      <xdr:spPr>
        <a:xfrm>
          <a:off x="14401800" y="14802865"/>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125476</xdr:rowOff>
    </xdr:from>
    <xdr:to>
      <xdr:col>73</xdr:col>
      <xdr:colOff>44450</xdr:colOff>
      <xdr:row>88</xdr:row>
      <xdr:rowOff>55626</xdr:rowOff>
    </xdr:to>
    <xdr:sp macro="" textlink="">
      <xdr:nvSpPr>
        <xdr:cNvPr id="260" name="フローチャート: 判断 259">
          <a:extLst>
            <a:ext uri="{FF2B5EF4-FFF2-40B4-BE49-F238E27FC236}">
              <a16:creationId xmlns:a16="http://schemas.microsoft.com/office/drawing/2014/main" id="{6F240AC1-0E99-4BEE-810B-752977CA775A}"/>
            </a:ext>
          </a:extLst>
        </xdr:cNvPr>
        <xdr:cNvSpPr/>
      </xdr:nvSpPr>
      <xdr:spPr>
        <a:xfrm>
          <a:off x="15240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40403</xdr:rowOff>
    </xdr:from>
    <xdr:ext cx="762000" cy="259045"/>
    <xdr:sp macro="" textlink="">
      <xdr:nvSpPr>
        <xdr:cNvPr id="261" name="テキスト ボックス 260">
          <a:extLst>
            <a:ext uri="{FF2B5EF4-FFF2-40B4-BE49-F238E27FC236}">
              <a16:creationId xmlns:a16="http://schemas.microsoft.com/office/drawing/2014/main" id="{9755FF70-DFF0-4DB6-9167-69F446342033}"/>
            </a:ext>
          </a:extLst>
        </xdr:cNvPr>
        <xdr:cNvSpPr txBox="1"/>
      </xdr:nvSpPr>
      <xdr:spPr>
        <a:xfrm>
          <a:off x="14909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14732</xdr:rowOff>
    </xdr:from>
    <xdr:to>
      <xdr:col>68</xdr:col>
      <xdr:colOff>152400</xdr:colOff>
      <xdr:row>86</xdr:row>
      <xdr:rowOff>58165</xdr:rowOff>
    </xdr:to>
    <xdr:cxnSp macro="">
      <xdr:nvCxnSpPr>
        <xdr:cNvPr id="262" name="直線コネクタ 261">
          <a:extLst>
            <a:ext uri="{FF2B5EF4-FFF2-40B4-BE49-F238E27FC236}">
              <a16:creationId xmlns:a16="http://schemas.microsoft.com/office/drawing/2014/main" id="{3310D1D7-1245-4E00-9861-4BA8EB6074D6}"/>
            </a:ext>
          </a:extLst>
        </xdr:cNvPr>
        <xdr:cNvCxnSpPr/>
      </xdr:nvCxnSpPr>
      <xdr:spPr>
        <a:xfrm>
          <a:off x="13512800" y="1475943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63" name="フローチャート: 判断 262">
          <a:extLst>
            <a:ext uri="{FF2B5EF4-FFF2-40B4-BE49-F238E27FC236}">
              <a16:creationId xmlns:a16="http://schemas.microsoft.com/office/drawing/2014/main" id="{DEB37AFE-1D23-4325-A420-03DBAF893018}"/>
            </a:ext>
          </a:extLst>
        </xdr:cNvPr>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64" name="テキスト ボックス 263">
          <a:extLst>
            <a:ext uri="{FF2B5EF4-FFF2-40B4-BE49-F238E27FC236}">
              <a16:creationId xmlns:a16="http://schemas.microsoft.com/office/drawing/2014/main" id="{D739542E-00C8-4F74-B943-B66A21B0101D}"/>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76A95014-B2F0-4E49-B4FC-EAD9B6DE23FE}"/>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66" name="テキスト ボックス 265">
          <a:extLst>
            <a:ext uri="{FF2B5EF4-FFF2-40B4-BE49-F238E27FC236}">
              <a16:creationId xmlns:a16="http://schemas.microsoft.com/office/drawing/2014/main" id="{E7B8F915-7B50-4936-A76E-1A73AB8DD61C}"/>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B27507F8-5FB2-4B10-A320-5AA258DCEA4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93CFFF43-CAD5-41CF-8A5C-504070241BE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207582C-AB40-489F-A3F6-A3C22C26C46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B083DD3-E018-4908-977B-1FE321628E8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1721DB4-C476-46AF-A721-5EC3407F446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142494</xdr:rowOff>
    </xdr:from>
    <xdr:to>
      <xdr:col>81</xdr:col>
      <xdr:colOff>95250</xdr:colOff>
      <xdr:row>87</xdr:row>
      <xdr:rowOff>72644</xdr:rowOff>
    </xdr:to>
    <xdr:sp macro="" textlink="">
      <xdr:nvSpPr>
        <xdr:cNvPr id="272" name="楕円 271">
          <a:extLst>
            <a:ext uri="{FF2B5EF4-FFF2-40B4-BE49-F238E27FC236}">
              <a16:creationId xmlns:a16="http://schemas.microsoft.com/office/drawing/2014/main" id="{C2332A51-923F-4093-BDB1-F92EAF334EB8}"/>
            </a:ext>
          </a:extLst>
        </xdr:cNvPr>
        <xdr:cNvSpPr/>
      </xdr:nvSpPr>
      <xdr:spPr>
        <a:xfrm>
          <a:off x="16967200" y="14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159021</xdr:rowOff>
    </xdr:from>
    <xdr:ext cx="762000" cy="259045"/>
    <xdr:sp macro="" textlink="">
      <xdr:nvSpPr>
        <xdr:cNvPr id="273" name="給与水準   （国との比較）該当値テキスト">
          <a:extLst>
            <a:ext uri="{FF2B5EF4-FFF2-40B4-BE49-F238E27FC236}">
              <a16:creationId xmlns:a16="http://schemas.microsoft.com/office/drawing/2014/main" id="{EE6E428A-8371-49C1-92F1-73D67086FC4F}"/>
            </a:ext>
          </a:extLst>
        </xdr:cNvPr>
        <xdr:cNvSpPr txBox="1"/>
      </xdr:nvSpPr>
      <xdr:spPr>
        <a:xfrm>
          <a:off x="17106900" y="147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60452</xdr:rowOff>
    </xdr:from>
    <xdr:to>
      <xdr:col>77</xdr:col>
      <xdr:colOff>95250</xdr:colOff>
      <xdr:row>86</xdr:row>
      <xdr:rowOff>162052</xdr:rowOff>
    </xdr:to>
    <xdr:sp macro="" textlink="">
      <xdr:nvSpPr>
        <xdr:cNvPr id="274" name="楕円 273">
          <a:extLst>
            <a:ext uri="{FF2B5EF4-FFF2-40B4-BE49-F238E27FC236}">
              <a16:creationId xmlns:a16="http://schemas.microsoft.com/office/drawing/2014/main" id="{34BDA8FA-5013-4873-9AA1-F84D012AAC47}"/>
            </a:ext>
          </a:extLst>
        </xdr:cNvPr>
        <xdr:cNvSpPr/>
      </xdr:nvSpPr>
      <xdr:spPr>
        <a:xfrm>
          <a:off x="16129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75" name="テキスト ボックス 274">
          <a:extLst>
            <a:ext uri="{FF2B5EF4-FFF2-40B4-BE49-F238E27FC236}">
              <a16:creationId xmlns:a16="http://schemas.microsoft.com/office/drawing/2014/main" id="{A23D1C04-B757-4668-A949-DCCA68945EF4}"/>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65278</xdr:rowOff>
    </xdr:from>
    <xdr:to>
      <xdr:col>73</xdr:col>
      <xdr:colOff>44450</xdr:colOff>
      <xdr:row>86</xdr:row>
      <xdr:rowOff>166878</xdr:rowOff>
    </xdr:to>
    <xdr:sp macro="" textlink="">
      <xdr:nvSpPr>
        <xdr:cNvPr id="276" name="楕円 275">
          <a:extLst>
            <a:ext uri="{FF2B5EF4-FFF2-40B4-BE49-F238E27FC236}">
              <a16:creationId xmlns:a16="http://schemas.microsoft.com/office/drawing/2014/main" id="{916174E9-2456-4875-A94C-07A6AB1896D3}"/>
            </a:ext>
          </a:extLst>
        </xdr:cNvPr>
        <xdr:cNvSpPr/>
      </xdr:nvSpPr>
      <xdr:spPr>
        <a:xfrm>
          <a:off x="15240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5605</xdr:rowOff>
    </xdr:from>
    <xdr:ext cx="762000" cy="259045"/>
    <xdr:sp macro="" textlink="">
      <xdr:nvSpPr>
        <xdr:cNvPr id="277" name="テキスト ボックス 276">
          <a:extLst>
            <a:ext uri="{FF2B5EF4-FFF2-40B4-BE49-F238E27FC236}">
              <a16:creationId xmlns:a16="http://schemas.microsoft.com/office/drawing/2014/main" id="{9E987C7D-EBFE-4623-8F02-76E36D963011}"/>
            </a:ext>
          </a:extLst>
        </xdr:cNvPr>
        <xdr:cNvSpPr txBox="1"/>
      </xdr:nvSpPr>
      <xdr:spPr>
        <a:xfrm>
          <a:off x="14909800" y="1457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7365</xdr:rowOff>
    </xdr:from>
    <xdr:to>
      <xdr:col>68</xdr:col>
      <xdr:colOff>203200</xdr:colOff>
      <xdr:row>86</xdr:row>
      <xdr:rowOff>108965</xdr:rowOff>
    </xdr:to>
    <xdr:sp macro="" textlink="">
      <xdr:nvSpPr>
        <xdr:cNvPr id="278" name="楕円 277">
          <a:extLst>
            <a:ext uri="{FF2B5EF4-FFF2-40B4-BE49-F238E27FC236}">
              <a16:creationId xmlns:a16="http://schemas.microsoft.com/office/drawing/2014/main" id="{B661AD34-AADA-4E51-AD57-FD67EA7F10E7}"/>
            </a:ext>
          </a:extLst>
        </xdr:cNvPr>
        <xdr:cNvSpPr/>
      </xdr:nvSpPr>
      <xdr:spPr>
        <a:xfrm>
          <a:off x="14351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119142</xdr:rowOff>
    </xdr:from>
    <xdr:ext cx="762000" cy="259045"/>
    <xdr:sp macro="" textlink="">
      <xdr:nvSpPr>
        <xdr:cNvPr id="279" name="テキスト ボックス 278">
          <a:extLst>
            <a:ext uri="{FF2B5EF4-FFF2-40B4-BE49-F238E27FC236}">
              <a16:creationId xmlns:a16="http://schemas.microsoft.com/office/drawing/2014/main" id="{CCB84D90-8EA5-45E3-9DD4-319BA8DBC1B8}"/>
            </a:ext>
          </a:extLst>
        </xdr:cNvPr>
        <xdr:cNvSpPr txBox="1"/>
      </xdr:nvSpPr>
      <xdr:spPr>
        <a:xfrm>
          <a:off x="14020800" y="1452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135382</xdr:rowOff>
    </xdr:from>
    <xdr:to>
      <xdr:col>64</xdr:col>
      <xdr:colOff>152400</xdr:colOff>
      <xdr:row>86</xdr:row>
      <xdr:rowOff>65532</xdr:rowOff>
    </xdr:to>
    <xdr:sp macro="" textlink="">
      <xdr:nvSpPr>
        <xdr:cNvPr id="280" name="楕円 279">
          <a:extLst>
            <a:ext uri="{FF2B5EF4-FFF2-40B4-BE49-F238E27FC236}">
              <a16:creationId xmlns:a16="http://schemas.microsoft.com/office/drawing/2014/main" id="{A828554C-45AF-42AC-898B-48C093FD0991}"/>
            </a:ext>
          </a:extLst>
        </xdr:cNvPr>
        <xdr:cNvSpPr/>
      </xdr:nvSpPr>
      <xdr:spPr>
        <a:xfrm>
          <a:off x="13462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75709</xdr:rowOff>
    </xdr:from>
    <xdr:ext cx="762000" cy="259045"/>
    <xdr:sp macro="" textlink="">
      <xdr:nvSpPr>
        <xdr:cNvPr id="281" name="テキスト ボックス 280">
          <a:extLst>
            <a:ext uri="{FF2B5EF4-FFF2-40B4-BE49-F238E27FC236}">
              <a16:creationId xmlns:a16="http://schemas.microsoft.com/office/drawing/2014/main" id="{883D4EEA-BC1D-4243-AC0E-EC7AD6BCA5AA}"/>
            </a:ext>
          </a:extLst>
        </xdr:cNvPr>
        <xdr:cNvSpPr txBox="1"/>
      </xdr:nvSpPr>
      <xdr:spPr>
        <a:xfrm>
          <a:off x="13131800" y="1447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11CAC340-955B-4CFA-945F-512D17FDE88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5B351F25-DC34-4869-A0D7-FFF95F836E5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CAC16220-921E-48F9-A12A-45872F031BA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7431E9A1-D1C3-4388-A7C8-7E54B28BAF4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3FF885CE-50BA-4B79-B3C8-38032078433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A3BFEC57-C181-4A1D-B9B7-C02656AD102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8F28A7F7-7137-4B04-AD97-C8562420F34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7975F2D7-F11C-4900-BC9D-8639E812BFB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57839A2E-7FEC-4290-A349-DEE732B9A22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29F6A8C4-1868-478F-A851-C6716A9B4A6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F62196A0-51EF-4A81-8CDE-9505DAC92C6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DB917FEF-6CC4-493A-91A2-0E9CEAA7480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8819E34C-8821-41A9-B384-2684BA1E62C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0.55</a:t>
          </a:r>
          <a:r>
            <a:rPr kumimoji="1" lang="ja-JP" altLang="ja-JP" sz="1100" b="0" i="0" baseline="0">
              <a:solidFill>
                <a:schemeClr val="dk1"/>
              </a:solidFill>
              <a:effectLst/>
              <a:latin typeface="+mn-lt"/>
              <a:ea typeface="+mn-ea"/>
              <a:cs typeface="+mn-cs"/>
            </a:rPr>
            <a:t>人上昇している。離島・過疎地域離島・過疎地域という特殊地域においても、他団体と変わらない充実した住民サービスを確保するため、類似団体を上回る職員数で推移している。今後の財政状況も考慮し、事務事業の見直し等により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FC647264-798B-497B-96A6-236DC30941B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BEA69D68-D43E-433B-BFE7-7AD45C9FD0E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245AA2C5-55CF-4021-B65E-90CEA65C759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FBB9872B-11D6-40C1-BBD6-AC938D549121}"/>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5B6013E8-0FE0-4527-83F6-CE135F26A113}"/>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10E3C30B-018C-4252-8D69-AD2B718C2E27}"/>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A55186D9-5092-41A6-A3A5-E7D312A32269}"/>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53395E97-2195-4B0B-B36E-62B69A1A28D2}"/>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812D441E-2072-4434-A6B5-5A053514B65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E76AE4B-5B5B-4546-9FDD-F4B8EA275CDE}"/>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BDBCC728-2B30-43B6-8993-B0FEEE96F3F6}"/>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2C773968-9A87-4568-9D96-86B16F0B793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A15D73C-5BFF-47D6-9462-105FEC7C23D7}"/>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D990B8D1-4857-4A47-BA5E-BCF1D8571FDC}"/>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84933E67-0515-409D-B357-52D5A9AD88B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EFF1E56C-D277-4406-B46B-75A7F84F4DE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BA7E371-1B3A-403E-A03F-CF267C1B567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66B7E046-A940-4B99-8C34-2D42F499232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E97F4694-30E7-41CA-ABE2-C0F14A59A276}"/>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AA3499F0-3536-40E7-99C1-59773354EF8A}"/>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300C9565-1B5D-496E-B0AC-CD80A0933347}"/>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79DFC47E-47EF-48BD-B46E-299F5747C9B7}"/>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25E6384-EC88-423B-9728-D6D1FF10E4AC}"/>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45920</xdr:rowOff>
    </xdr:from>
    <xdr:to>
      <xdr:col>81</xdr:col>
      <xdr:colOff>44450</xdr:colOff>
      <xdr:row>64</xdr:row>
      <xdr:rowOff>64879</xdr:rowOff>
    </xdr:to>
    <xdr:cxnSp macro="">
      <xdr:nvCxnSpPr>
        <xdr:cNvPr id="318" name="直線コネクタ 317">
          <a:extLst>
            <a:ext uri="{FF2B5EF4-FFF2-40B4-BE49-F238E27FC236}">
              <a16:creationId xmlns:a16="http://schemas.microsoft.com/office/drawing/2014/main" id="{94D82CDE-17F0-4D63-991D-8131BC72ECC9}"/>
            </a:ext>
          </a:extLst>
        </xdr:cNvPr>
        <xdr:cNvCxnSpPr/>
      </xdr:nvCxnSpPr>
      <xdr:spPr>
        <a:xfrm>
          <a:off x="16179800" y="11018720"/>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1BED9A46-40C4-4589-9D8A-B31A08791216}"/>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67E3AF20-FBDC-44B2-9211-633BC2D7B09E}"/>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40060</xdr:rowOff>
    </xdr:from>
    <xdr:to>
      <xdr:col>77</xdr:col>
      <xdr:colOff>44450</xdr:colOff>
      <xdr:row>64</xdr:row>
      <xdr:rowOff>45920</xdr:rowOff>
    </xdr:to>
    <xdr:cxnSp macro="">
      <xdr:nvCxnSpPr>
        <xdr:cNvPr id="321" name="直線コネクタ 320">
          <a:extLst>
            <a:ext uri="{FF2B5EF4-FFF2-40B4-BE49-F238E27FC236}">
              <a16:creationId xmlns:a16="http://schemas.microsoft.com/office/drawing/2014/main" id="{AD950A9A-0609-48C4-96F5-3D88E0148F82}"/>
            </a:ext>
          </a:extLst>
        </xdr:cNvPr>
        <xdr:cNvCxnSpPr/>
      </xdr:nvCxnSpPr>
      <xdr:spPr>
        <a:xfrm>
          <a:off x="15290800" y="11012860"/>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A2AF1056-E23B-4022-BCAB-B2CC7D143C69}"/>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52F4EFE5-3EEB-4582-8360-AC387A3D768B}"/>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40060</xdr:rowOff>
    </xdr:from>
    <xdr:to>
      <xdr:col>72</xdr:col>
      <xdr:colOff>203200</xdr:colOff>
      <xdr:row>64</xdr:row>
      <xdr:rowOff>43852</xdr:rowOff>
    </xdr:to>
    <xdr:cxnSp macro="">
      <xdr:nvCxnSpPr>
        <xdr:cNvPr id="324" name="直線コネクタ 323">
          <a:extLst>
            <a:ext uri="{FF2B5EF4-FFF2-40B4-BE49-F238E27FC236}">
              <a16:creationId xmlns:a16="http://schemas.microsoft.com/office/drawing/2014/main" id="{812B6075-AEF6-486D-ABD7-A52B7F3F9621}"/>
            </a:ext>
          </a:extLst>
        </xdr:cNvPr>
        <xdr:cNvCxnSpPr/>
      </xdr:nvCxnSpPr>
      <xdr:spPr>
        <a:xfrm flipV="1">
          <a:off x="14401800" y="11012860"/>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119507</xdr:rowOff>
    </xdr:from>
    <xdr:to>
      <xdr:col>73</xdr:col>
      <xdr:colOff>44450</xdr:colOff>
      <xdr:row>60</xdr:row>
      <xdr:rowOff>49657</xdr:rowOff>
    </xdr:to>
    <xdr:sp macro="" textlink="">
      <xdr:nvSpPr>
        <xdr:cNvPr id="325" name="フローチャート: 判断 324">
          <a:extLst>
            <a:ext uri="{FF2B5EF4-FFF2-40B4-BE49-F238E27FC236}">
              <a16:creationId xmlns:a16="http://schemas.microsoft.com/office/drawing/2014/main" id="{92BE5FAC-5C32-493D-81EE-3F5716DEA640}"/>
            </a:ext>
          </a:extLst>
        </xdr:cNvPr>
        <xdr:cNvSpPr/>
      </xdr:nvSpPr>
      <xdr:spPr>
        <a:xfrm>
          <a:off x="15240000" y="102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59834</xdr:rowOff>
    </xdr:from>
    <xdr:ext cx="762000" cy="259045"/>
    <xdr:sp macro="" textlink="">
      <xdr:nvSpPr>
        <xdr:cNvPr id="326" name="テキスト ボックス 325">
          <a:extLst>
            <a:ext uri="{FF2B5EF4-FFF2-40B4-BE49-F238E27FC236}">
              <a16:creationId xmlns:a16="http://schemas.microsoft.com/office/drawing/2014/main" id="{C2F847CC-0558-4CC1-83DC-4CDF8F8C61FB}"/>
            </a:ext>
          </a:extLst>
        </xdr:cNvPr>
        <xdr:cNvSpPr txBox="1"/>
      </xdr:nvSpPr>
      <xdr:spPr>
        <a:xfrm>
          <a:off x="14909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54664</xdr:rowOff>
    </xdr:from>
    <xdr:to>
      <xdr:col>68</xdr:col>
      <xdr:colOff>152400</xdr:colOff>
      <xdr:row>64</xdr:row>
      <xdr:rowOff>43852</xdr:rowOff>
    </xdr:to>
    <xdr:cxnSp macro="">
      <xdr:nvCxnSpPr>
        <xdr:cNvPr id="327" name="直線コネクタ 326">
          <a:extLst>
            <a:ext uri="{FF2B5EF4-FFF2-40B4-BE49-F238E27FC236}">
              <a16:creationId xmlns:a16="http://schemas.microsoft.com/office/drawing/2014/main" id="{FC1E5A82-90A3-4696-8F53-3DDC4D7CC161}"/>
            </a:ext>
          </a:extLst>
        </xdr:cNvPr>
        <xdr:cNvCxnSpPr/>
      </xdr:nvCxnSpPr>
      <xdr:spPr>
        <a:xfrm>
          <a:off x="13512800" y="10856014"/>
          <a:ext cx="889000" cy="16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97790</xdr:rowOff>
    </xdr:from>
    <xdr:to>
      <xdr:col>68</xdr:col>
      <xdr:colOff>203200</xdr:colOff>
      <xdr:row>60</xdr:row>
      <xdr:rowOff>27940</xdr:rowOff>
    </xdr:to>
    <xdr:sp macro="" textlink="">
      <xdr:nvSpPr>
        <xdr:cNvPr id="328" name="フローチャート: 判断 327">
          <a:extLst>
            <a:ext uri="{FF2B5EF4-FFF2-40B4-BE49-F238E27FC236}">
              <a16:creationId xmlns:a16="http://schemas.microsoft.com/office/drawing/2014/main" id="{8DAA7AEE-433F-4044-8C25-E5123E903139}"/>
            </a:ext>
          </a:extLst>
        </xdr:cNvPr>
        <xdr:cNvSpPr/>
      </xdr:nvSpPr>
      <xdr:spPr>
        <a:xfrm>
          <a:off x="14351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29" name="テキスト ボックス 328">
          <a:extLst>
            <a:ext uri="{FF2B5EF4-FFF2-40B4-BE49-F238E27FC236}">
              <a16:creationId xmlns:a16="http://schemas.microsoft.com/office/drawing/2014/main" id="{24C29C8D-E37A-4925-B1B7-178D74C56058}"/>
            </a:ext>
          </a:extLst>
        </xdr:cNvPr>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86759</xdr:rowOff>
    </xdr:from>
    <xdr:to>
      <xdr:col>64</xdr:col>
      <xdr:colOff>152400</xdr:colOff>
      <xdr:row>60</xdr:row>
      <xdr:rowOff>16909</xdr:rowOff>
    </xdr:to>
    <xdr:sp macro="" textlink="">
      <xdr:nvSpPr>
        <xdr:cNvPr id="330" name="フローチャート: 判断 329">
          <a:extLst>
            <a:ext uri="{FF2B5EF4-FFF2-40B4-BE49-F238E27FC236}">
              <a16:creationId xmlns:a16="http://schemas.microsoft.com/office/drawing/2014/main" id="{8A2A307C-6CAF-487B-980E-AD5F54A33DBF}"/>
            </a:ext>
          </a:extLst>
        </xdr:cNvPr>
        <xdr:cNvSpPr/>
      </xdr:nvSpPr>
      <xdr:spPr>
        <a:xfrm>
          <a:off x="13462000" y="1020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27086</xdr:rowOff>
    </xdr:from>
    <xdr:ext cx="762000" cy="259045"/>
    <xdr:sp macro="" textlink="">
      <xdr:nvSpPr>
        <xdr:cNvPr id="331" name="テキスト ボックス 330">
          <a:extLst>
            <a:ext uri="{FF2B5EF4-FFF2-40B4-BE49-F238E27FC236}">
              <a16:creationId xmlns:a16="http://schemas.microsoft.com/office/drawing/2014/main" id="{8579C7FD-1AE7-424B-BEB0-B1A82741EC9A}"/>
            </a:ext>
          </a:extLst>
        </xdr:cNvPr>
        <xdr:cNvSpPr txBox="1"/>
      </xdr:nvSpPr>
      <xdr:spPr>
        <a:xfrm>
          <a:off x="13131800" y="99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C3EEB4F-9EF3-4843-9C2B-14CE6505146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1F979C6-2D3A-461D-867A-5794AC02333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2C4BE77-B597-4A3E-9C12-7C5261829F0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7BD5023-0733-4624-ADDA-31515FC0D32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0153D8D-97AD-40D0-A9E7-E61684E54B8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14079</xdr:rowOff>
    </xdr:from>
    <xdr:to>
      <xdr:col>81</xdr:col>
      <xdr:colOff>95250</xdr:colOff>
      <xdr:row>64</xdr:row>
      <xdr:rowOff>115679</xdr:rowOff>
    </xdr:to>
    <xdr:sp macro="" textlink="">
      <xdr:nvSpPr>
        <xdr:cNvPr id="337" name="楕円 336">
          <a:extLst>
            <a:ext uri="{FF2B5EF4-FFF2-40B4-BE49-F238E27FC236}">
              <a16:creationId xmlns:a16="http://schemas.microsoft.com/office/drawing/2014/main" id="{8F4A1699-C330-4BD7-ACCF-98311C92BA46}"/>
            </a:ext>
          </a:extLst>
        </xdr:cNvPr>
        <xdr:cNvSpPr/>
      </xdr:nvSpPr>
      <xdr:spPr>
        <a:xfrm>
          <a:off x="16967200" y="109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157606</xdr:rowOff>
    </xdr:from>
    <xdr:ext cx="762000" cy="259045"/>
    <xdr:sp macro="" textlink="">
      <xdr:nvSpPr>
        <xdr:cNvPr id="338" name="定員管理の状況該当値テキスト">
          <a:extLst>
            <a:ext uri="{FF2B5EF4-FFF2-40B4-BE49-F238E27FC236}">
              <a16:creationId xmlns:a16="http://schemas.microsoft.com/office/drawing/2014/main" id="{DC0AF369-A453-49F7-B0C6-F7D8860EEA06}"/>
            </a:ext>
          </a:extLst>
        </xdr:cNvPr>
        <xdr:cNvSpPr txBox="1"/>
      </xdr:nvSpPr>
      <xdr:spPr>
        <a:xfrm>
          <a:off x="17106900" y="1095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166570</xdr:rowOff>
    </xdr:from>
    <xdr:to>
      <xdr:col>77</xdr:col>
      <xdr:colOff>95250</xdr:colOff>
      <xdr:row>64</xdr:row>
      <xdr:rowOff>96720</xdr:rowOff>
    </xdr:to>
    <xdr:sp macro="" textlink="">
      <xdr:nvSpPr>
        <xdr:cNvPr id="339" name="楕円 338">
          <a:extLst>
            <a:ext uri="{FF2B5EF4-FFF2-40B4-BE49-F238E27FC236}">
              <a16:creationId xmlns:a16="http://schemas.microsoft.com/office/drawing/2014/main" id="{A2FD40A1-953F-4DCE-B19A-BE36A0C1C704}"/>
            </a:ext>
          </a:extLst>
        </xdr:cNvPr>
        <xdr:cNvSpPr/>
      </xdr:nvSpPr>
      <xdr:spPr>
        <a:xfrm>
          <a:off x="16129000" y="1096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81497</xdr:rowOff>
    </xdr:from>
    <xdr:ext cx="736600" cy="259045"/>
    <xdr:sp macro="" textlink="">
      <xdr:nvSpPr>
        <xdr:cNvPr id="340" name="テキスト ボックス 339">
          <a:extLst>
            <a:ext uri="{FF2B5EF4-FFF2-40B4-BE49-F238E27FC236}">
              <a16:creationId xmlns:a16="http://schemas.microsoft.com/office/drawing/2014/main" id="{9CDF49AA-D14C-4C0C-B047-88909AE0DE38}"/>
            </a:ext>
          </a:extLst>
        </xdr:cNvPr>
        <xdr:cNvSpPr txBox="1"/>
      </xdr:nvSpPr>
      <xdr:spPr>
        <a:xfrm>
          <a:off x="15798800" y="110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160710</xdr:rowOff>
    </xdr:from>
    <xdr:to>
      <xdr:col>73</xdr:col>
      <xdr:colOff>44450</xdr:colOff>
      <xdr:row>64</xdr:row>
      <xdr:rowOff>90860</xdr:rowOff>
    </xdr:to>
    <xdr:sp macro="" textlink="">
      <xdr:nvSpPr>
        <xdr:cNvPr id="341" name="楕円 340">
          <a:extLst>
            <a:ext uri="{FF2B5EF4-FFF2-40B4-BE49-F238E27FC236}">
              <a16:creationId xmlns:a16="http://schemas.microsoft.com/office/drawing/2014/main" id="{23A983C9-EF22-4BF3-9901-24959DD7DD34}"/>
            </a:ext>
          </a:extLst>
        </xdr:cNvPr>
        <xdr:cNvSpPr/>
      </xdr:nvSpPr>
      <xdr:spPr>
        <a:xfrm>
          <a:off x="15240000" y="1096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75637</xdr:rowOff>
    </xdr:from>
    <xdr:ext cx="762000" cy="259045"/>
    <xdr:sp macro="" textlink="">
      <xdr:nvSpPr>
        <xdr:cNvPr id="342" name="テキスト ボックス 341">
          <a:extLst>
            <a:ext uri="{FF2B5EF4-FFF2-40B4-BE49-F238E27FC236}">
              <a16:creationId xmlns:a16="http://schemas.microsoft.com/office/drawing/2014/main" id="{D6E821B3-C086-4B43-99AA-842B2C2CC5F8}"/>
            </a:ext>
          </a:extLst>
        </xdr:cNvPr>
        <xdr:cNvSpPr txBox="1"/>
      </xdr:nvSpPr>
      <xdr:spPr>
        <a:xfrm>
          <a:off x="14909800" y="1104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164502</xdr:rowOff>
    </xdr:from>
    <xdr:to>
      <xdr:col>68</xdr:col>
      <xdr:colOff>203200</xdr:colOff>
      <xdr:row>64</xdr:row>
      <xdr:rowOff>94652</xdr:rowOff>
    </xdr:to>
    <xdr:sp macro="" textlink="">
      <xdr:nvSpPr>
        <xdr:cNvPr id="343" name="楕円 342">
          <a:extLst>
            <a:ext uri="{FF2B5EF4-FFF2-40B4-BE49-F238E27FC236}">
              <a16:creationId xmlns:a16="http://schemas.microsoft.com/office/drawing/2014/main" id="{D04BEBB1-754B-411A-BD0A-A2E76B44CAA9}"/>
            </a:ext>
          </a:extLst>
        </xdr:cNvPr>
        <xdr:cNvSpPr/>
      </xdr:nvSpPr>
      <xdr:spPr>
        <a:xfrm>
          <a:off x="14351000" y="109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79429</xdr:rowOff>
    </xdr:from>
    <xdr:ext cx="762000" cy="259045"/>
    <xdr:sp macro="" textlink="">
      <xdr:nvSpPr>
        <xdr:cNvPr id="344" name="テキスト ボックス 343">
          <a:extLst>
            <a:ext uri="{FF2B5EF4-FFF2-40B4-BE49-F238E27FC236}">
              <a16:creationId xmlns:a16="http://schemas.microsoft.com/office/drawing/2014/main" id="{66F3DA35-0E4B-4955-ADE0-9544E82AFC6F}"/>
            </a:ext>
          </a:extLst>
        </xdr:cNvPr>
        <xdr:cNvSpPr txBox="1"/>
      </xdr:nvSpPr>
      <xdr:spPr>
        <a:xfrm>
          <a:off x="14020800" y="1105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3864</xdr:rowOff>
    </xdr:from>
    <xdr:to>
      <xdr:col>64</xdr:col>
      <xdr:colOff>152400</xdr:colOff>
      <xdr:row>63</xdr:row>
      <xdr:rowOff>105464</xdr:rowOff>
    </xdr:to>
    <xdr:sp macro="" textlink="">
      <xdr:nvSpPr>
        <xdr:cNvPr id="345" name="楕円 344">
          <a:extLst>
            <a:ext uri="{FF2B5EF4-FFF2-40B4-BE49-F238E27FC236}">
              <a16:creationId xmlns:a16="http://schemas.microsoft.com/office/drawing/2014/main" id="{B3C8B651-39AA-4FE4-955C-E1A8F4D1E340}"/>
            </a:ext>
          </a:extLst>
        </xdr:cNvPr>
        <xdr:cNvSpPr/>
      </xdr:nvSpPr>
      <xdr:spPr>
        <a:xfrm>
          <a:off x="13462000" y="108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90241</xdr:rowOff>
    </xdr:from>
    <xdr:ext cx="762000" cy="259045"/>
    <xdr:sp macro="" textlink="">
      <xdr:nvSpPr>
        <xdr:cNvPr id="346" name="テキスト ボックス 345">
          <a:extLst>
            <a:ext uri="{FF2B5EF4-FFF2-40B4-BE49-F238E27FC236}">
              <a16:creationId xmlns:a16="http://schemas.microsoft.com/office/drawing/2014/main" id="{611F4D97-6199-4135-A2E4-1E5C3E430C06}"/>
            </a:ext>
          </a:extLst>
        </xdr:cNvPr>
        <xdr:cNvSpPr txBox="1"/>
      </xdr:nvSpPr>
      <xdr:spPr>
        <a:xfrm>
          <a:off x="13131800" y="1089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381BFDB7-E540-4DB7-AD1E-0C082669560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5678F5B-85BB-4E87-822B-EB70E0ED02B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3753A190-230F-4697-85A1-1954FFC512D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5BF20F5F-9301-4EA6-A10D-9B296B91B8A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E05F8F43-D598-46D5-B34F-DA241C29025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2921C54-470F-44C5-AD32-1AC13B3A80F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1D316487-CACC-4002-8860-498E95583A0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DA40E5D5-598D-41CE-BA11-82DE870B2CB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C96BB570-05C9-4AC1-B8DE-7D66C1CBBD6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6CEAE175-B237-4466-8BAA-C422A4F1C20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734A305-5EF8-4711-AE54-33775CAC69C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A947453A-C025-4BAE-9CE2-7AA96850015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35237A24-1294-4B84-9460-A427E76B38C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実質公債比率については、対前年度比で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上昇している。沖縄県平均及び類似団体平均値と比較しても低い数値となっている。今後は大型事業の普通建設事業に係る地方債の償還が発生していく見込みのため、実質公債比率の上昇に留意する必要がある。今後は予定している普通建設事業の見直しを図り、起債依存型の事業実施の見直し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371DBA86-C825-4A23-99D9-903DA6A7524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9114183E-C4EB-4F62-A818-E1E33E19C68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EF8459E4-6735-4A4E-8C8F-FA1BADC759B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51BA3B86-5B74-4729-8B39-E04B370CD36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38664FF-F3AA-4FB3-BD38-A8F4D656DCD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1ABB5E27-E186-49F1-86B5-691575D9BDB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630076A5-B628-4644-AF09-0C1C270F661F}"/>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8BBD6379-4867-499B-B1EA-47193AE3E6A7}"/>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25E9A45C-4BF9-41FC-9218-D3181689F3B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519CED2-A92A-43DB-B765-5106D835311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CA693EA2-A36D-4093-9045-8D3635E1367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1735ED7-A805-46C5-9317-0EB2AB00C48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8887B03A-4D31-41C1-A23D-94C8A7A0B3A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8CB70867-AF5F-47B8-8581-4C92F80AFA7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FC5BB1CE-92D7-43A2-9C90-8BC66BA65D6C}"/>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DBA316C4-E7EB-4819-8A0D-7C27D53FA988}"/>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D40F43C6-3456-48DE-953D-DE60458442B4}"/>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5E15D9AA-D539-4DEA-925B-6B16D13EABFA}"/>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F400CE53-99FF-4496-AA80-FC5728BB51E4}"/>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6350</xdr:rowOff>
    </xdr:to>
    <xdr:cxnSp macro="">
      <xdr:nvCxnSpPr>
        <xdr:cNvPr id="379" name="直線コネクタ 378">
          <a:extLst>
            <a:ext uri="{FF2B5EF4-FFF2-40B4-BE49-F238E27FC236}">
              <a16:creationId xmlns:a16="http://schemas.microsoft.com/office/drawing/2014/main" id="{B452B776-61E0-4FDF-9246-DDC2C8672A17}"/>
            </a:ext>
          </a:extLst>
        </xdr:cNvPr>
        <xdr:cNvCxnSpPr/>
      </xdr:nvCxnSpPr>
      <xdr:spPr>
        <a:xfrm>
          <a:off x="16179800" y="68563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90DB6115-E365-4CA3-B756-01281693FD51}"/>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AE94507B-54F1-4521-B6AC-94C045063E2C}"/>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30480</xdr:rowOff>
    </xdr:to>
    <xdr:cxnSp macro="">
      <xdr:nvCxnSpPr>
        <xdr:cNvPr id="382" name="直線コネクタ 381">
          <a:extLst>
            <a:ext uri="{FF2B5EF4-FFF2-40B4-BE49-F238E27FC236}">
              <a16:creationId xmlns:a16="http://schemas.microsoft.com/office/drawing/2014/main" id="{F4111497-77A2-4A48-9ACD-8A760A3C2A5A}"/>
            </a:ext>
          </a:extLst>
        </xdr:cNvPr>
        <xdr:cNvCxnSpPr/>
      </xdr:nvCxnSpPr>
      <xdr:spPr>
        <a:xfrm flipV="1">
          <a:off x="15290800" y="685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28F417D6-F2B5-4E6E-8679-2B5DD24B7E84}"/>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23B4D178-F17A-4A93-9722-C536DB996D5B}"/>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94827</xdr:rowOff>
    </xdr:to>
    <xdr:cxnSp macro="">
      <xdr:nvCxnSpPr>
        <xdr:cNvPr id="385" name="直線コネクタ 384">
          <a:extLst>
            <a:ext uri="{FF2B5EF4-FFF2-40B4-BE49-F238E27FC236}">
              <a16:creationId xmlns:a16="http://schemas.microsoft.com/office/drawing/2014/main" id="{494D90F1-48DB-4B90-A267-498BA98F7868}"/>
            </a:ext>
          </a:extLst>
        </xdr:cNvPr>
        <xdr:cNvCxnSpPr/>
      </xdr:nvCxnSpPr>
      <xdr:spPr>
        <a:xfrm flipV="1">
          <a:off x="14401800" y="68884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6" name="フローチャート: 判断 385">
          <a:extLst>
            <a:ext uri="{FF2B5EF4-FFF2-40B4-BE49-F238E27FC236}">
              <a16:creationId xmlns:a16="http://schemas.microsoft.com/office/drawing/2014/main" id="{95925C08-1B82-4392-BC55-EA8149B2A36D}"/>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7" name="テキスト ボックス 386">
          <a:extLst>
            <a:ext uri="{FF2B5EF4-FFF2-40B4-BE49-F238E27FC236}">
              <a16:creationId xmlns:a16="http://schemas.microsoft.com/office/drawing/2014/main" id="{326DC207-E727-47B1-BBF9-FBB9D3BAAA7E}"/>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159173</xdr:rowOff>
    </xdr:to>
    <xdr:cxnSp macro="">
      <xdr:nvCxnSpPr>
        <xdr:cNvPr id="388" name="直線コネクタ 387">
          <a:extLst>
            <a:ext uri="{FF2B5EF4-FFF2-40B4-BE49-F238E27FC236}">
              <a16:creationId xmlns:a16="http://schemas.microsoft.com/office/drawing/2014/main" id="{3182B5BB-1A08-4062-A99A-3AD72449E454}"/>
            </a:ext>
          </a:extLst>
        </xdr:cNvPr>
        <xdr:cNvCxnSpPr/>
      </xdr:nvCxnSpPr>
      <xdr:spPr>
        <a:xfrm flipV="1">
          <a:off x="13512800" y="69528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92FF3870-0EB6-4ED1-BC79-2B23B5D4C32B}"/>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3C9AC395-BCB4-4F11-956F-C402A3FD1339}"/>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1" name="フローチャート: 判断 390">
          <a:extLst>
            <a:ext uri="{FF2B5EF4-FFF2-40B4-BE49-F238E27FC236}">
              <a16:creationId xmlns:a16="http://schemas.microsoft.com/office/drawing/2014/main" id="{549ABC13-4C9B-4C3D-AFF0-FFC6D61CC1AD}"/>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2" name="テキスト ボックス 391">
          <a:extLst>
            <a:ext uri="{FF2B5EF4-FFF2-40B4-BE49-F238E27FC236}">
              <a16:creationId xmlns:a16="http://schemas.microsoft.com/office/drawing/2014/main" id="{A476C3D7-A313-4058-83A4-C4527E8A84E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20EAD1C4-936F-48AC-BD65-980C4632CA6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24395CCE-5F4A-4B04-AA23-83D7036CDBF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2BD4E1F-297A-4DE0-9465-18C0B10E72C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CC5C407-0D82-4750-A672-01BA4932580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E573DC8-8762-4B34-B599-C1798E40F4F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8" name="楕円 397">
          <a:extLst>
            <a:ext uri="{FF2B5EF4-FFF2-40B4-BE49-F238E27FC236}">
              <a16:creationId xmlns:a16="http://schemas.microsoft.com/office/drawing/2014/main" id="{36AF48BB-5D59-454B-AA13-94008D46EC8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399" name="公債費負担の状況該当値テキスト">
          <a:extLst>
            <a:ext uri="{FF2B5EF4-FFF2-40B4-BE49-F238E27FC236}">
              <a16:creationId xmlns:a16="http://schemas.microsoft.com/office/drawing/2014/main" id="{BC39F40F-7F16-4FDF-B83B-ECC81CDB7499}"/>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0" name="楕円 399">
          <a:extLst>
            <a:ext uri="{FF2B5EF4-FFF2-40B4-BE49-F238E27FC236}">
              <a16:creationId xmlns:a16="http://schemas.microsoft.com/office/drawing/2014/main" id="{5E1BB0A5-246A-48D4-A775-8DF54802A423}"/>
            </a:ext>
          </a:extLst>
        </xdr:cNvPr>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1" name="テキスト ボックス 400">
          <a:extLst>
            <a:ext uri="{FF2B5EF4-FFF2-40B4-BE49-F238E27FC236}">
              <a16:creationId xmlns:a16="http://schemas.microsoft.com/office/drawing/2014/main" id="{00DFD072-488C-4E21-A3BD-9939F932196A}"/>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2" name="楕円 401">
          <a:extLst>
            <a:ext uri="{FF2B5EF4-FFF2-40B4-BE49-F238E27FC236}">
              <a16:creationId xmlns:a16="http://schemas.microsoft.com/office/drawing/2014/main" id="{53FF49D4-045E-43D8-9F54-F77DDD3ECFFE}"/>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3" name="テキスト ボックス 402">
          <a:extLst>
            <a:ext uri="{FF2B5EF4-FFF2-40B4-BE49-F238E27FC236}">
              <a16:creationId xmlns:a16="http://schemas.microsoft.com/office/drawing/2014/main" id="{88FF4DAD-2A1D-4035-A36A-55E3CDEA98DF}"/>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4" name="楕円 403">
          <a:extLst>
            <a:ext uri="{FF2B5EF4-FFF2-40B4-BE49-F238E27FC236}">
              <a16:creationId xmlns:a16="http://schemas.microsoft.com/office/drawing/2014/main" id="{4979D586-BF6A-48D3-9D8E-15BC0281331B}"/>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5" name="テキスト ボックス 404">
          <a:extLst>
            <a:ext uri="{FF2B5EF4-FFF2-40B4-BE49-F238E27FC236}">
              <a16:creationId xmlns:a16="http://schemas.microsoft.com/office/drawing/2014/main" id="{9E1C3502-EC27-47B3-B585-DA6CFF9E5B09}"/>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6" name="楕円 405">
          <a:extLst>
            <a:ext uri="{FF2B5EF4-FFF2-40B4-BE49-F238E27FC236}">
              <a16:creationId xmlns:a16="http://schemas.microsoft.com/office/drawing/2014/main" id="{66438E22-3028-461F-9338-DB50F559DFF9}"/>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23300</xdr:rowOff>
    </xdr:from>
    <xdr:ext cx="762000" cy="259045"/>
    <xdr:sp macro="" textlink="">
      <xdr:nvSpPr>
        <xdr:cNvPr id="407" name="テキスト ボックス 406">
          <a:extLst>
            <a:ext uri="{FF2B5EF4-FFF2-40B4-BE49-F238E27FC236}">
              <a16:creationId xmlns:a16="http://schemas.microsoft.com/office/drawing/2014/main" id="{9F3CF2A9-E01E-4D14-8475-22951C549FDE}"/>
            </a:ext>
          </a:extLst>
        </xdr:cNvPr>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452BF835-62F0-4305-B5D7-8C515C39792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FC27AAE5-5BB3-4A6D-A91A-E629AE984A7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103DB242-5824-4E27-90D8-3FE09BADD9F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1028A86A-03DE-4998-85C0-95113244AAC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A277BC17-A88F-4DDD-A9F6-969D3B9C7AE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8F49FD7-6D00-45F4-9B71-354DE2FE655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DEDDA05A-CE05-4355-8917-65B7D02E6F8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B732C768-1956-402A-8F12-42A72B8A2D9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56036104-79EC-4578-BADF-4BF53669859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15AD1C49-6A6E-440E-9E85-11A489BE1E1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4E644A39-55C0-4FD6-B86B-576F6B9E190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EC9EB442-5EF6-49B0-9A92-69ABE8B2EC9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6D57F496-C91A-43D2-8162-ED9B843CDFE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値及び沖縄平均値と比較ししても大幅な高値となっている。また、類類団体内でも最下位である。それは、大規模な建設事業の実施に伴う地方債の発行によるものである。、今後は施設の老朽化に伴う改築等も見込まれることから、事業実施の適正化を図り、財政健全化に努める。新規事業の実施等についても総点検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FCF6AD8D-2D64-413B-995C-836DDE211E6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5332A4B-F042-4DD3-9EC5-731B82759D6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2E0B0485-4595-47BD-9F43-CFB3E6E0F99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F2ADE56A-0B02-4ADF-BE30-09A42E95F2B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2C5F57BF-F163-4DA8-8DB5-F01EADFD1435}"/>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20B7177F-D3AC-4701-9EE2-9EE5629B6D46}"/>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59D8B474-BEEF-4BAE-BB4E-1358B002B5F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2DEBE23F-6761-4212-9E79-68A70B027BB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CA73F13E-4131-429C-BD61-0008189F159E}"/>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169F77B-BE53-47D6-926C-1529842241A1}"/>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154BA97A-F699-4465-A69E-AAAF6237C6B5}"/>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C716C927-D0BD-4A35-91FC-B3125A751309}"/>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D9B837F7-2F3C-4D99-9627-5D24F81B7B34}"/>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88E6D0EF-86A8-4C9B-B81C-0D5813DB6F4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C49333BC-2353-422B-BA1B-ADE0C1FF532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C84C2505-0958-4E9F-9E1F-8272CD6DE05D}"/>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2B881414-A01C-4FEC-8FE1-6E4AF04862D1}"/>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7D21B584-8698-4795-B55C-030934662CFC}"/>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A8089D8A-0C2E-4F93-A6B7-5BBCB11D8CD9}"/>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8F4854F6-81D1-4829-9861-6897AD0013C6}"/>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15593</xdr:rowOff>
    </xdr:from>
    <xdr:to>
      <xdr:col>81</xdr:col>
      <xdr:colOff>44450</xdr:colOff>
      <xdr:row>21</xdr:row>
      <xdr:rowOff>165735</xdr:rowOff>
    </xdr:to>
    <xdr:cxnSp macro="">
      <xdr:nvCxnSpPr>
        <xdr:cNvPr id="441" name="直線コネクタ 440">
          <a:extLst>
            <a:ext uri="{FF2B5EF4-FFF2-40B4-BE49-F238E27FC236}">
              <a16:creationId xmlns:a16="http://schemas.microsoft.com/office/drawing/2014/main" id="{16E76F01-A2CA-4DC3-BFA8-D27BFF3BE8B0}"/>
            </a:ext>
          </a:extLst>
        </xdr:cNvPr>
        <xdr:cNvCxnSpPr/>
      </xdr:nvCxnSpPr>
      <xdr:spPr>
        <a:xfrm>
          <a:off x="16179800" y="3616043"/>
          <a:ext cx="8382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FC314DA5-CCD7-4DEB-BDF1-D380A61B705E}"/>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43F6FA49-0B41-4D6F-8E8A-EBEBC708DE98}"/>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15593</xdr:rowOff>
    </xdr:from>
    <xdr:to>
      <xdr:col>77</xdr:col>
      <xdr:colOff>44450</xdr:colOff>
      <xdr:row>22</xdr:row>
      <xdr:rowOff>26458</xdr:rowOff>
    </xdr:to>
    <xdr:cxnSp macro="">
      <xdr:nvCxnSpPr>
        <xdr:cNvPr id="444" name="直線コネクタ 443">
          <a:extLst>
            <a:ext uri="{FF2B5EF4-FFF2-40B4-BE49-F238E27FC236}">
              <a16:creationId xmlns:a16="http://schemas.microsoft.com/office/drawing/2014/main" id="{FF40C13F-C9CB-407C-B1A5-DF2D261A9AAF}"/>
            </a:ext>
          </a:extLst>
        </xdr:cNvPr>
        <xdr:cNvCxnSpPr/>
      </xdr:nvCxnSpPr>
      <xdr:spPr>
        <a:xfrm flipV="1">
          <a:off x="15290800" y="3616043"/>
          <a:ext cx="889000" cy="1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40DEEA7E-0C5B-4114-AA67-F4B337190DE4}"/>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AE4DCC62-3071-4904-A631-F07C4C2C7B3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47625</xdr:rowOff>
    </xdr:from>
    <xdr:to>
      <xdr:col>72</xdr:col>
      <xdr:colOff>203200</xdr:colOff>
      <xdr:row>22</xdr:row>
      <xdr:rowOff>26458</xdr:rowOff>
    </xdr:to>
    <xdr:cxnSp macro="">
      <xdr:nvCxnSpPr>
        <xdr:cNvPr id="447" name="直線コネクタ 446">
          <a:extLst>
            <a:ext uri="{FF2B5EF4-FFF2-40B4-BE49-F238E27FC236}">
              <a16:creationId xmlns:a16="http://schemas.microsoft.com/office/drawing/2014/main" id="{F3D7E88B-B226-415A-B328-87C757A0B3D0}"/>
            </a:ext>
          </a:extLst>
        </xdr:cNvPr>
        <xdr:cNvCxnSpPr/>
      </xdr:nvCxnSpPr>
      <xdr:spPr>
        <a:xfrm>
          <a:off x="14401800" y="3476625"/>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568E3D80-ECBE-48BD-A8F6-48B5F53715F9}"/>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AD3D52DB-BDEC-488A-B823-17B63DED8C4F}"/>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154446</xdr:rowOff>
    </xdr:from>
    <xdr:to>
      <xdr:col>68</xdr:col>
      <xdr:colOff>152400</xdr:colOff>
      <xdr:row>20</xdr:row>
      <xdr:rowOff>47625</xdr:rowOff>
    </xdr:to>
    <xdr:cxnSp macro="">
      <xdr:nvCxnSpPr>
        <xdr:cNvPr id="450" name="直線コネクタ 449">
          <a:extLst>
            <a:ext uri="{FF2B5EF4-FFF2-40B4-BE49-F238E27FC236}">
              <a16:creationId xmlns:a16="http://schemas.microsoft.com/office/drawing/2014/main" id="{90356ED2-EE70-4EE5-B693-5407E3EC9987}"/>
            </a:ext>
          </a:extLst>
        </xdr:cNvPr>
        <xdr:cNvCxnSpPr/>
      </xdr:nvCxnSpPr>
      <xdr:spPr>
        <a:xfrm>
          <a:off x="13512800" y="3069096"/>
          <a:ext cx="889000" cy="40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E9DC0206-C84E-4840-B504-8700B5620D33}"/>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1740BBDA-2BA4-4564-967E-0AF2C7F33952}"/>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D7051B0D-5C8E-4F7D-8928-9739F75DFA32}"/>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CCDDB6B2-E52E-4453-BC52-5774BCFDD4CE}"/>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77B694C-2DD4-48DC-A9D4-2AA96095ACF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F16A7660-A32D-4E17-86EF-A80FA0876C9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4E67C31A-7362-43EB-B7B6-2F9FEFBAD4D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88F9BC43-3CB5-4800-835F-C92EAB9A8AF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AD75D8A-13E7-405A-86BB-A2567D8DA1DE}"/>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114935</xdr:rowOff>
    </xdr:from>
    <xdr:to>
      <xdr:col>81</xdr:col>
      <xdr:colOff>95250</xdr:colOff>
      <xdr:row>22</xdr:row>
      <xdr:rowOff>45085</xdr:rowOff>
    </xdr:to>
    <xdr:sp macro="" textlink="">
      <xdr:nvSpPr>
        <xdr:cNvPr id="460" name="楕円 459">
          <a:extLst>
            <a:ext uri="{FF2B5EF4-FFF2-40B4-BE49-F238E27FC236}">
              <a16:creationId xmlns:a16="http://schemas.microsoft.com/office/drawing/2014/main" id="{8742A568-4BDA-4578-8C41-F35570C22C38}"/>
            </a:ext>
          </a:extLst>
        </xdr:cNvPr>
        <xdr:cNvSpPr/>
      </xdr:nvSpPr>
      <xdr:spPr>
        <a:xfrm>
          <a:off x="16967200" y="37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10812</xdr:rowOff>
    </xdr:from>
    <xdr:ext cx="762000" cy="259045"/>
    <xdr:sp macro="" textlink="">
      <xdr:nvSpPr>
        <xdr:cNvPr id="461" name="将来負担の状況該当値テキスト">
          <a:extLst>
            <a:ext uri="{FF2B5EF4-FFF2-40B4-BE49-F238E27FC236}">
              <a16:creationId xmlns:a16="http://schemas.microsoft.com/office/drawing/2014/main" id="{FB68B25D-1DE4-4E16-9999-65777B8713C3}"/>
            </a:ext>
          </a:extLst>
        </xdr:cNvPr>
        <xdr:cNvSpPr txBox="1"/>
      </xdr:nvSpPr>
      <xdr:spPr>
        <a:xfrm>
          <a:off x="17106900" y="36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136243</xdr:rowOff>
    </xdr:from>
    <xdr:to>
      <xdr:col>77</xdr:col>
      <xdr:colOff>95250</xdr:colOff>
      <xdr:row>21</xdr:row>
      <xdr:rowOff>66393</xdr:rowOff>
    </xdr:to>
    <xdr:sp macro="" textlink="">
      <xdr:nvSpPr>
        <xdr:cNvPr id="462" name="楕円 461">
          <a:extLst>
            <a:ext uri="{FF2B5EF4-FFF2-40B4-BE49-F238E27FC236}">
              <a16:creationId xmlns:a16="http://schemas.microsoft.com/office/drawing/2014/main" id="{1615884B-087D-4C19-90C3-B06B0E7253B3}"/>
            </a:ext>
          </a:extLst>
        </xdr:cNvPr>
        <xdr:cNvSpPr/>
      </xdr:nvSpPr>
      <xdr:spPr>
        <a:xfrm>
          <a:off x="16129000" y="35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51170</xdr:rowOff>
    </xdr:from>
    <xdr:ext cx="736600" cy="259045"/>
    <xdr:sp macro="" textlink="">
      <xdr:nvSpPr>
        <xdr:cNvPr id="463" name="テキスト ボックス 462">
          <a:extLst>
            <a:ext uri="{FF2B5EF4-FFF2-40B4-BE49-F238E27FC236}">
              <a16:creationId xmlns:a16="http://schemas.microsoft.com/office/drawing/2014/main" id="{82C8515E-CEB4-4C64-8612-0FF293EDD6BE}"/>
            </a:ext>
          </a:extLst>
        </xdr:cNvPr>
        <xdr:cNvSpPr txBox="1"/>
      </xdr:nvSpPr>
      <xdr:spPr>
        <a:xfrm>
          <a:off x="15798800" y="365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147108</xdr:rowOff>
    </xdr:from>
    <xdr:to>
      <xdr:col>73</xdr:col>
      <xdr:colOff>44450</xdr:colOff>
      <xdr:row>22</xdr:row>
      <xdr:rowOff>77258</xdr:rowOff>
    </xdr:to>
    <xdr:sp macro="" textlink="">
      <xdr:nvSpPr>
        <xdr:cNvPr id="464" name="楕円 463">
          <a:extLst>
            <a:ext uri="{FF2B5EF4-FFF2-40B4-BE49-F238E27FC236}">
              <a16:creationId xmlns:a16="http://schemas.microsoft.com/office/drawing/2014/main" id="{01103962-BEAC-42CC-AFB6-2B542BCF8409}"/>
            </a:ext>
          </a:extLst>
        </xdr:cNvPr>
        <xdr:cNvSpPr/>
      </xdr:nvSpPr>
      <xdr:spPr>
        <a:xfrm>
          <a:off x="15240000" y="374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62035</xdr:rowOff>
    </xdr:from>
    <xdr:ext cx="762000" cy="259045"/>
    <xdr:sp macro="" textlink="">
      <xdr:nvSpPr>
        <xdr:cNvPr id="465" name="テキスト ボックス 464">
          <a:extLst>
            <a:ext uri="{FF2B5EF4-FFF2-40B4-BE49-F238E27FC236}">
              <a16:creationId xmlns:a16="http://schemas.microsoft.com/office/drawing/2014/main" id="{4809C8BF-A1D3-453C-BDD2-647436D4C07C}"/>
            </a:ext>
          </a:extLst>
        </xdr:cNvPr>
        <xdr:cNvSpPr txBox="1"/>
      </xdr:nvSpPr>
      <xdr:spPr>
        <a:xfrm>
          <a:off x="14909800" y="383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168275</xdr:rowOff>
    </xdr:from>
    <xdr:to>
      <xdr:col>68</xdr:col>
      <xdr:colOff>203200</xdr:colOff>
      <xdr:row>20</xdr:row>
      <xdr:rowOff>98425</xdr:rowOff>
    </xdr:to>
    <xdr:sp macro="" textlink="">
      <xdr:nvSpPr>
        <xdr:cNvPr id="466" name="楕円 465">
          <a:extLst>
            <a:ext uri="{FF2B5EF4-FFF2-40B4-BE49-F238E27FC236}">
              <a16:creationId xmlns:a16="http://schemas.microsoft.com/office/drawing/2014/main" id="{8C410042-4E4C-44AB-A511-B8714C0F3203}"/>
            </a:ext>
          </a:extLst>
        </xdr:cNvPr>
        <xdr:cNvSpPr/>
      </xdr:nvSpPr>
      <xdr:spPr>
        <a:xfrm>
          <a:off x="14351000" y="34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83202</xdr:rowOff>
    </xdr:from>
    <xdr:ext cx="762000" cy="259045"/>
    <xdr:sp macro="" textlink="">
      <xdr:nvSpPr>
        <xdr:cNvPr id="467" name="テキスト ボックス 466">
          <a:extLst>
            <a:ext uri="{FF2B5EF4-FFF2-40B4-BE49-F238E27FC236}">
              <a16:creationId xmlns:a16="http://schemas.microsoft.com/office/drawing/2014/main" id="{F9138D52-D5AC-4F63-834B-F19B4C8708B8}"/>
            </a:ext>
          </a:extLst>
        </xdr:cNvPr>
        <xdr:cNvSpPr txBox="1"/>
      </xdr:nvSpPr>
      <xdr:spPr>
        <a:xfrm>
          <a:off x="14020800" y="351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103646</xdr:rowOff>
    </xdr:from>
    <xdr:to>
      <xdr:col>64</xdr:col>
      <xdr:colOff>152400</xdr:colOff>
      <xdr:row>18</xdr:row>
      <xdr:rowOff>33796</xdr:rowOff>
    </xdr:to>
    <xdr:sp macro="" textlink="">
      <xdr:nvSpPr>
        <xdr:cNvPr id="468" name="楕円 467">
          <a:extLst>
            <a:ext uri="{FF2B5EF4-FFF2-40B4-BE49-F238E27FC236}">
              <a16:creationId xmlns:a16="http://schemas.microsoft.com/office/drawing/2014/main" id="{7F5805AE-B33D-4431-8F57-966C97B3E17F}"/>
            </a:ext>
          </a:extLst>
        </xdr:cNvPr>
        <xdr:cNvSpPr/>
      </xdr:nvSpPr>
      <xdr:spPr>
        <a:xfrm>
          <a:off x="134620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18573</xdr:rowOff>
    </xdr:from>
    <xdr:ext cx="762000" cy="259045"/>
    <xdr:sp macro="" textlink="">
      <xdr:nvSpPr>
        <xdr:cNvPr id="469" name="テキスト ボックス 468">
          <a:extLst>
            <a:ext uri="{FF2B5EF4-FFF2-40B4-BE49-F238E27FC236}">
              <a16:creationId xmlns:a16="http://schemas.microsoft.com/office/drawing/2014/main" id="{558C9415-92FE-433D-8A3C-3DC2CECD38C9}"/>
            </a:ext>
          </a:extLst>
        </xdr:cNvPr>
        <xdr:cNvSpPr txBox="1"/>
      </xdr:nvSpPr>
      <xdr:spPr>
        <a:xfrm>
          <a:off x="13131800" y="310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1,213
1,199
21.82
4,337,706
4,051,390
245,896
1,302,425
3,586,652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人件費にかかる経常経費は、人口千人当たり職員数が類似団体と比較して高い水準にある。これは、塵芥処理</a:t>
          </a:r>
          <a:r>
            <a:rPr kumimoji="1" lang="ja-JP" altLang="en-US" sz="1100" b="0" i="0" baseline="0">
              <a:solidFill>
                <a:schemeClr val="dk1"/>
              </a:solidFill>
              <a:effectLst/>
              <a:latin typeface="+mn-lt"/>
              <a:ea typeface="+mn-ea"/>
              <a:cs typeface="+mn-cs"/>
            </a:rPr>
            <a:t>（クリーンセンター）</a:t>
          </a:r>
          <a:r>
            <a:rPr kumimoji="1" lang="ja-JP" altLang="ja-JP" sz="1100" b="0" i="0" baseline="0">
              <a:solidFill>
                <a:schemeClr val="dk1"/>
              </a:solidFill>
              <a:effectLst/>
              <a:latin typeface="+mn-lt"/>
              <a:ea typeface="+mn-ea"/>
              <a:cs typeface="+mn-cs"/>
            </a:rPr>
            <a:t>業務、</a:t>
          </a:r>
          <a:r>
            <a:rPr kumimoji="1" lang="ja-JP" altLang="en-US" sz="1100" b="0" i="0" baseline="0">
              <a:solidFill>
                <a:schemeClr val="dk1"/>
              </a:solidFill>
              <a:effectLst/>
              <a:latin typeface="+mn-lt"/>
              <a:ea typeface="+mn-ea"/>
              <a:cs typeface="+mn-cs"/>
            </a:rPr>
            <a:t>給食センター</a:t>
          </a:r>
          <a:r>
            <a:rPr kumimoji="1" lang="ja-JP" altLang="ja-JP" sz="1100" b="0" i="0" baseline="0">
              <a:solidFill>
                <a:schemeClr val="dk1"/>
              </a:solidFill>
              <a:effectLst/>
              <a:latin typeface="+mn-lt"/>
              <a:ea typeface="+mn-ea"/>
              <a:cs typeface="+mn-cs"/>
            </a:rPr>
            <a:t>、堆肥センター等の施設運営を直営で行っているために職員数が類委団体平均と比較して多い</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職員の年齢構成に偏りがあるなどの要因により高くなっている臨時職員数や事務事業の見直しにより適正な定員管理に努め</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37846</xdr:rowOff>
    </xdr:from>
    <xdr:to>
      <xdr:col>24</xdr:col>
      <xdr:colOff>25400</xdr:colOff>
      <xdr:row>39</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243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156718</xdr:rowOff>
    </xdr:from>
    <xdr:to>
      <xdr:col>19</xdr:col>
      <xdr:colOff>187325</xdr:colOff>
      <xdr:row>40</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8432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49276</xdr:rowOff>
    </xdr:from>
    <xdr:to>
      <xdr:col>15</xdr:col>
      <xdr:colOff>98425</xdr:colOff>
      <xdr:row>40</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072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3556</xdr:rowOff>
    </xdr:from>
    <xdr:to>
      <xdr:col>11</xdr:col>
      <xdr:colOff>9525</xdr:colOff>
      <xdr:row>40</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861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158496</xdr:rowOff>
    </xdr:from>
    <xdr:to>
      <xdr:col>24</xdr:col>
      <xdr:colOff>76200</xdr:colOff>
      <xdr:row>39</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130573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105918</xdr:rowOff>
    </xdr:from>
    <xdr:to>
      <xdr:col>20</xdr:col>
      <xdr:colOff>38100</xdr:colOff>
      <xdr:row>40</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80772</xdr:rowOff>
    </xdr:from>
    <xdr:to>
      <xdr:col>15</xdr:col>
      <xdr:colOff>149225</xdr:colOff>
      <xdr:row>41</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167149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169926</xdr:rowOff>
    </xdr:from>
    <xdr:to>
      <xdr:col>11</xdr:col>
      <xdr:colOff>60325</xdr:colOff>
      <xdr:row>40</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124206</xdr:rowOff>
    </xdr:from>
    <xdr:to>
      <xdr:col>6</xdr:col>
      <xdr:colOff>171450</xdr:colOff>
      <xdr:row>40</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39133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している。沖縄県平均及び類似団体平均</a:t>
          </a:r>
          <a:r>
            <a:rPr kumimoji="1" lang="ja-JP" altLang="en-US" sz="1100" b="0" i="0" baseline="0">
              <a:solidFill>
                <a:schemeClr val="dk1"/>
              </a:solidFill>
              <a:effectLst/>
              <a:latin typeface="+mn-lt"/>
              <a:ea typeface="+mn-ea"/>
              <a:cs typeface="+mn-cs"/>
            </a:rPr>
            <a:t>とほぼ同水準の</a:t>
          </a:r>
          <a:r>
            <a:rPr kumimoji="1" lang="ja-JP" altLang="ja-JP" sz="1100" b="0" i="0" baseline="0">
              <a:solidFill>
                <a:schemeClr val="dk1"/>
              </a:solidFill>
              <a:effectLst/>
              <a:latin typeface="+mn-lt"/>
              <a:ea typeface="+mn-ea"/>
              <a:cs typeface="+mn-cs"/>
            </a:rPr>
            <a:t>数値である。今後とも経費削減に向けた取組を強化する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17</xdr:row>
      <xdr:rowOff>65278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3819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17</xdr:row>
      <xdr:rowOff>56134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3819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707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17</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75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14478</xdr:rowOff>
    </xdr:from>
    <xdr:to>
      <xdr:col>82</xdr:col>
      <xdr:colOff>158750</xdr:colOff>
      <xdr:row>17</xdr:row>
      <xdr:rowOff>116078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31005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7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している。類似団体と比較すると最上位の数値</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なっている。人口減と合わせた対象者の減による</a:t>
          </a:r>
          <a:r>
            <a:rPr kumimoji="1" lang="ja-JP" altLang="en-US" sz="1100" b="0" i="0" baseline="0">
              <a:solidFill>
                <a:schemeClr val="dk1"/>
              </a:solidFill>
              <a:effectLst/>
              <a:latin typeface="+mn-lt"/>
              <a:ea typeface="+mn-ea"/>
              <a:cs typeface="+mn-cs"/>
            </a:rPr>
            <a:t>ものである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少子高齢化及び人口減少は年々深刻化しており、社会保障支援費の増大は避けられないことから、今後は社会福祉全体の動向に注視し、適正化に努める。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110672</xdr:rowOff>
    </xdr:from>
    <xdr:to>
      <xdr:col>24</xdr:col>
      <xdr:colOff>25400</xdr:colOff>
      <xdr:row>52</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0260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110672</xdr:rowOff>
    </xdr:from>
    <xdr:to>
      <xdr:col>19</xdr:col>
      <xdr:colOff>187325</xdr:colOff>
      <xdr:row>53</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026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53522</xdr:rowOff>
    </xdr:from>
    <xdr:to>
      <xdr:col>11</xdr:col>
      <xdr:colOff>9525</xdr:colOff>
      <xdr:row>53</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140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76200</xdr:rowOff>
    </xdr:from>
    <xdr:to>
      <xdr:col>24</xdr:col>
      <xdr:colOff>76200</xdr:colOff>
      <xdr:row>53</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59872</xdr:rowOff>
    </xdr:from>
    <xdr:to>
      <xdr:col>20</xdr:col>
      <xdr:colOff>38100</xdr:colOff>
      <xdr:row>52</xdr:row>
      <xdr:rowOff>161472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7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2722</xdr:rowOff>
    </xdr:from>
    <xdr:to>
      <xdr:col>11</xdr:col>
      <xdr:colOff>60325</xdr:colOff>
      <xdr:row>53</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114499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ポイント減少している</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沖縄県平均・類似団体平均より下回っている。国民健康保険事業会計の赤字補填操出金や、公営企業会計への操出金等今後いっそうその他の経費の削減に努め普通会計の負担額を減らすよう努める。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52705</xdr:rowOff>
    </xdr:from>
    <xdr:to>
      <xdr:col>82</xdr:col>
      <xdr:colOff>107950</xdr:colOff>
      <xdr:row>55</xdr:row>
      <xdr:rowOff>155575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48245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155575</xdr:rowOff>
    </xdr:from>
    <xdr:to>
      <xdr:col>78</xdr:col>
      <xdr:colOff>69850</xdr:colOff>
      <xdr:row>56</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5853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xdr:rowOff>
    </xdr:from>
    <xdr:to>
      <xdr:col>73</xdr:col>
      <xdr:colOff>180975</xdr:colOff>
      <xdr:row>56</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43673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xdr:rowOff>
    </xdr:from>
    <xdr:to>
      <xdr:col>74</xdr:col>
      <xdr:colOff>31750</xdr:colOff>
      <xdr:row>58</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xdr:rowOff>
    </xdr:from>
    <xdr:to>
      <xdr:col>69</xdr:col>
      <xdr:colOff>92075</xdr:colOff>
      <xdr:row>55</xdr:row>
      <xdr:rowOff>29845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4367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19050</xdr:rowOff>
    </xdr:from>
    <xdr:to>
      <xdr:col>69</xdr:col>
      <xdr:colOff>142875</xdr:colOff>
      <xdr:row>58</xdr:row>
      <xdr:rowOff>120650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xdr:rowOff>
    </xdr:from>
    <xdr:to>
      <xdr:col>65</xdr:col>
      <xdr:colOff>53975</xdr:colOff>
      <xdr:row>58</xdr:row>
      <xdr:rowOff>114935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99712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xdr:rowOff>
    </xdr:from>
    <xdr:to>
      <xdr:col>82</xdr:col>
      <xdr:colOff>158750</xdr:colOff>
      <xdr:row>55</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18432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7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104775</xdr:rowOff>
    </xdr:from>
    <xdr:to>
      <xdr:col>78</xdr:col>
      <xdr:colOff>120650</xdr:colOff>
      <xdr:row>56</xdr:row>
      <xdr:rowOff>34925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45102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127635</xdr:rowOff>
    </xdr:from>
    <xdr:to>
      <xdr:col>69</xdr:col>
      <xdr:colOff>142875</xdr:colOff>
      <xdr:row>55</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3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67962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15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150495</xdr:rowOff>
    </xdr:from>
    <xdr:to>
      <xdr:col>65</xdr:col>
      <xdr:colOff>53975</xdr:colOff>
      <xdr:row>55</xdr:row>
      <xdr:rowOff>80645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90822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17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ポイント上昇している。社会保障関係経費の増加等により増加傾向にある。類似団体や全国平均と比べても下回っている。財政状況を鑑み今後も補助費等の適正化を図り、経費の削減に努める。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170434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0843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83566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36</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05688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53848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している。公債費に係る計上収支比率</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類以団体平均を</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上回って</a:t>
          </a:r>
          <a:r>
            <a:rPr kumimoji="1" lang="ja-JP" altLang="ja-JP" sz="1100" b="0" i="0" baseline="0">
              <a:solidFill>
                <a:schemeClr val="dk1"/>
              </a:solidFill>
              <a:effectLst/>
              <a:latin typeface="+mn-lt"/>
              <a:ea typeface="+mn-ea"/>
              <a:cs typeface="+mn-cs"/>
            </a:rPr>
            <a:t>いる。さらに、今後は大規模建設事業により多額の起債を発行しており、その償還が始まるため上昇が見込まれる。そのため、事業計画の優先順位等の検討や、地方債の新規発行を伴う普通建設事業を抑制することとし公債費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104139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8387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505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5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73661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109238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より</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している。類似団体平均よりは</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ポイント下回っている。今後も継続して事業の見直しをし、職員数の適正管理に努め、人件費等の削減に努める。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77</xdr:row>
      <xdr:rowOff>77470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2524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79</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25245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xdr:rowOff>
    </xdr:from>
    <xdr:to>
      <xdr:col>73</xdr:col>
      <xdr:colOff>180975</xdr:colOff>
      <xdr:row>79</xdr:row>
      <xdr:rowOff>8889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549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110489</xdr:rowOff>
    </xdr:from>
    <xdr:to>
      <xdr:col>74</xdr:col>
      <xdr:colOff>31750</xdr:colOff>
      <xdr:row>79</xdr:row>
      <xdr:rowOff>40639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8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50816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79</xdr:row>
      <xdr:rowOff>8889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4886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156211</xdr:rowOff>
    </xdr:from>
    <xdr:to>
      <xdr:col>69</xdr:col>
      <xdr:colOff>142875</xdr:colOff>
      <xdr:row>79</xdr:row>
      <xdr:rowOff>86361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71138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43197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64770</xdr:rowOff>
    </xdr:from>
    <xdr:to>
      <xdr:col>65</xdr:col>
      <xdr:colOff>53975</xdr:colOff>
      <xdr:row>78</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46947</xdr:rowOff>
    </xdr:from>
    <xdr:to>
      <xdr:col>29</xdr:col>
      <xdr:colOff>127000</xdr:colOff>
      <xdr:row>17</xdr:row>
      <xdr:rowOff>92516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09222"/>
          <a:ext cx="647700" cy="45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89588</xdr:rowOff>
    </xdr:from>
    <xdr:to>
      <xdr:col>26</xdr:col>
      <xdr:colOff>50800</xdr:colOff>
      <xdr:row>17</xdr:row>
      <xdr:rowOff>92516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51863"/>
          <a:ext cx="698500" cy="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77989</xdr:rowOff>
    </xdr:from>
    <xdr:to>
      <xdr:col>22</xdr:col>
      <xdr:colOff>114300</xdr:colOff>
      <xdr:row>17</xdr:row>
      <xdr:rowOff>89588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40264"/>
          <a:ext cx="698500" cy="11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67850</xdr:rowOff>
    </xdr:from>
    <xdr:to>
      <xdr:col>22</xdr:col>
      <xdr:colOff>165100</xdr:colOff>
      <xdr:row>19</xdr:row>
      <xdr:rowOff>169450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73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154227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45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77989</xdr:rowOff>
    </xdr:from>
    <xdr:to>
      <xdr:col>18</xdr:col>
      <xdr:colOff>177800</xdr:colOff>
      <xdr:row>17</xdr:row>
      <xdr:rowOff>79413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40264"/>
          <a:ext cx="698500" cy="1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83363</xdr:rowOff>
    </xdr:from>
    <xdr:to>
      <xdr:col>19</xdr:col>
      <xdr:colOff>38100</xdr:colOff>
      <xdr:row>20</xdr:row>
      <xdr:rowOff>13513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169740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92063</xdr:rowOff>
    </xdr:from>
    <xdr:to>
      <xdr:col>15</xdr:col>
      <xdr:colOff>101600</xdr:colOff>
      <xdr:row>20</xdr:row>
      <xdr:rowOff>22213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97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6990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8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167597</xdr:rowOff>
    </xdr:from>
    <xdr:to>
      <xdr:col>29</xdr:col>
      <xdr:colOff>177800</xdr:colOff>
      <xdr:row>17</xdr:row>
      <xdr:rowOff>97747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12674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0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41716</xdr:rowOff>
    </xdr:from>
    <xdr:to>
      <xdr:col>26</xdr:col>
      <xdr:colOff>101600</xdr:colOff>
      <xdr:row>17</xdr:row>
      <xdr:rowOff>143316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0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153493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7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38788</xdr:rowOff>
    </xdr:from>
    <xdr:to>
      <xdr:col>22</xdr:col>
      <xdr:colOff>165100</xdr:colOff>
      <xdr:row>17</xdr:row>
      <xdr:rowOff>140388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01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150565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27189</xdr:rowOff>
    </xdr:from>
    <xdr:to>
      <xdr:col>19</xdr:col>
      <xdr:colOff>38100</xdr:colOff>
      <xdr:row>17</xdr:row>
      <xdr:rowOff>128789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8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138966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5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28613</xdr:rowOff>
    </xdr:from>
    <xdr:to>
      <xdr:col>15</xdr:col>
      <xdr:colOff>101600</xdr:colOff>
      <xdr:row>17</xdr:row>
      <xdr:rowOff>130213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90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140390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5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151840</xdr:rowOff>
    </xdr:from>
    <xdr:to>
      <xdr:col>29</xdr:col>
      <xdr:colOff>127000</xdr:colOff>
      <xdr:row>37</xdr:row>
      <xdr:rowOff>212058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76540"/>
          <a:ext cx="647700" cy="6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212058</xdr:rowOff>
    </xdr:from>
    <xdr:to>
      <xdr:col>26</xdr:col>
      <xdr:colOff>50800</xdr:colOff>
      <xdr:row>37</xdr:row>
      <xdr:rowOff>286906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36758"/>
          <a:ext cx="698500" cy="7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184169</xdr:rowOff>
    </xdr:from>
    <xdr:to>
      <xdr:col>22</xdr:col>
      <xdr:colOff>114300</xdr:colOff>
      <xdr:row>37</xdr:row>
      <xdr:rowOff>286906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308869"/>
          <a:ext cx="698500" cy="102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144643</xdr:rowOff>
    </xdr:from>
    <xdr:to>
      <xdr:col>22</xdr:col>
      <xdr:colOff>165100</xdr:colOff>
      <xdr:row>37</xdr:row>
      <xdr:rowOff>246243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69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84970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3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184169</xdr:rowOff>
    </xdr:from>
    <xdr:to>
      <xdr:col>18</xdr:col>
      <xdr:colOff>177800</xdr:colOff>
      <xdr:row>37</xdr:row>
      <xdr:rowOff>188457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08869"/>
          <a:ext cx="698500" cy="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154312</xdr:rowOff>
    </xdr:from>
    <xdr:to>
      <xdr:col>19</xdr:col>
      <xdr:colOff>38100</xdr:colOff>
      <xdr:row>37</xdr:row>
      <xdr:rowOff>255912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7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240689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6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172400</xdr:rowOff>
    </xdr:from>
    <xdr:to>
      <xdr:col>15</xdr:col>
      <xdr:colOff>101600</xdr:colOff>
      <xdr:row>37</xdr:row>
      <xdr:rowOff>274000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97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258777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101040</xdr:rowOff>
    </xdr:from>
    <xdr:to>
      <xdr:col>29</xdr:col>
      <xdr:colOff>177800</xdr:colOff>
      <xdr:row>37</xdr:row>
      <xdr:rowOff>202640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25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73117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9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161258</xdr:rowOff>
    </xdr:from>
    <xdr:to>
      <xdr:col>26</xdr:col>
      <xdr:colOff>101600</xdr:colOff>
      <xdr:row>37</xdr:row>
      <xdr:rowOff>262858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85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247635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236106</xdr:rowOff>
    </xdr:from>
    <xdr:to>
      <xdr:col>22</xdr:col>
      <xdr:colOff>165100</xdr:colOff>
      <xdr:row>37</xdr:row>
      <xdr:rowOff>337706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6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322483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4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133369</xdr:rowOff>
    </xdr:from>
    <xdr:to>
      <xdr:col>19</xdr:col>
      <xdr:colOff>38100</xdr:colOff>
      <xdr:row>37</xdr:row>
      <xdr:rowOff>234969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5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73696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2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137657</xdr:rowOff>
    </xdr:from>
    <xdr:to>
      <xdr:col>15</xdr:col>
      <xdr:colOff>101600</xdr:colOff>
      <xdr:row>37</xdr:row>
      <xdr:rowOff>239257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62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77984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1,213
1,199
21.82
4,337,706
4,051,390
245,896
1,302,425
3,586,652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83937</xdr:rowOff>
    </xdr:from>
    <xdr:to>
      <xdr:col>24</xdr:col>
      <xdr:colOff>63500</xdr:colOff>
      <xdr:row>34</xdr:row>
      <xdr:rowOff>110517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13237"/>
          <a:ext cx="838200" cy="2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110403</xdr:rowOff>
    </xdr:from>
    <xdr:to>
      <xdr:col>19</xdr:col>
      <xdr:colOff>177800</xdr:colOff>
      <xdr:row>34</xdr:row>
      <xdr:rowOff>110517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593970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110403</xdr:rowOff>
    </xdr:from>
    <xdr:to>
      <xdr:col>15</xdr:col>
      <xdr:colOff>50800</xdr:colOff>
      <xdr:row>34</xdr:row>
      <xdr:rowOff>124117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39703"/>
          <a:ext cx="889000" cy="1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124117</xdr:rowOff>
    </xdr:from>
    <xdr:to>
      <xdr:col>10</xdr:col>
      <xdr:colOff>114300</xdr:colOff>
      <xdr:row>34</xdr:row>
      <xdr:rowOff>133602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53417"/>
          <a:ext cx="889000" cy="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33137</xdr:rowOff>
    </xdr:from>
    <xdr:to>
      <xdr:col>24</xdr:col>
      <xdr:colOff>114300</xdr:colOff>
      <xdr:row>34</xdr:row>
      <xdr:rowOff>134737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56014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1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59717</xdr:rowOff>
    </xdr:from>
    <xdr:to>
      <xdr:col>20</xdr:col>
      <xdr:colOff>38100</xdr:colOff>
      <xdr:row>34</xdr:row>
      <xdr:rowOff>161317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6394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6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59603</xdr:rowOff>
    </xdr:from>
    <xdr:to>
      <xdr:col>15</xdr:col>
      <xdr:colOff>101600</xdr:colOff>
      <xdr:row>34</xdr:row>
      <xdr:rowOff>161203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8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6280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6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73317</xdr:rowOff>
    </xdr:from>
    <xdr:to>
      <xdr:col>10</xdr:col>
      <xdr:colOff>165100</xdr:colOff>
      <xdr:row>35</xdr:row>
      <xdr:rowOff>3467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19994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7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82802</xdr:rowOff>
    </xdr:from>
    <xdr:to>
      <xdr:col>6</xdr:col>
      <xdr:colOff>38100</xdr:colOff>
      <xdr:row>35</xdr:row>
      <xdr:rowOff>12952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29479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68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148754</xdr:rowOff>
    </xdr:from>
    <xdr:to>
      <xdr:col>24</xdr:col>
      <xdr:colOff>63500</xdr:colOff>
      <xdr:row>56</xdr:row>
      <xdr:rowOff>46313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78504"/>
          <a:ext cx="838200" cy="6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46313</xdr:rowOff>
    </xdr:from>
    <xdr:to>
      <xdr:col>19</xdr:col>
      <xdr:colOff>177800</xdr:colOff>
      <xdr:row>56</xdr:row>
      <xdr:rowOff>125394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47513"/>
          <a:ext cx="889000" cy="7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125394</xdr:rowOff>
    </xdr:from>
    <xdr:to>
      <xdr:col>15</xdr:col>
      <xdr:colOff>50800</xdr:colOff>
      <xdr:row>56</xdr:row>
      <xdr:rowOff>126974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26594"/>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170353</xdr:rowOff>
    </xdr:from>
    <xdr:to>
      <xdr:col>15</xdr:col>
      <xdr:colOff>101600</xdr:colOff>
      <xdr:row>58</xdr:row>
      <xdr:rowOff>100503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91630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3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126974</xdr:rowOff>
    </xdr:from>
    <xdr:to>
      <xdr:col>10</xdr:col>
      <xdr:colOff>114300</xdr:colOff>
      <xdr:row>57</xdr:row>
      <xdr:rowOff>4928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28174"/>
          <a:ext cx="889000" cy="4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13931</xdr:rowOff>
    </xdr:from>
    <xdr:to>
      <xdr:col>10</xdr:col>
      <xdr:colOff>165100</xdr:colOff>
      <xdr:row>58</xdr:row>
      <xdr:rowOff>115531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106658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5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12181</xdr:rowOff>
    </xdr:from>
    <xdr:to>
      <xdr:col>6</xdr:col>
      <xdr:colOff>38100</xdr:colOff>
      <xdr:row>58</xdr:row>
      <xdr:rowOff>113781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104908</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4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97954</xdr:rowOff>
    </xdr:from>
    <xdr:to>
      <xdr:col>24</xdr:col>
      <xdr:colOff>114300</xdr:colOff>
      <xdr:row>56</xdr:row>
      <xdr:rowOff>28104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120831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7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166963</xdr:rowOff>
    </xdr:from>
    <xdr:to>
      <xdr:col>20</xdr:col>
      <xdr:colOff>38100</xdr:colOff>
      <xdr:row>56</xdr:row>
      <xdr:rowOff>97113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113640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7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74594</xdr:rowOff>
    </xdr:from>
    <xdr:to>
      <xdr:col>15</xdr:col>
      <xdr:colOff>101600</xdr:colOff>
      <xdr:row>57</xdr:row>
      <xdr:rowOff>4744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21271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5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76174</xdr:rowOff>
    </xdr:from>
    <xdr:to>
      <xdr:col>10</xdr:col>
      <xdr:colOff>165100</xdr:colOff>
      <xdr:row>57</xdr:row>
      <xdr:rowOff>6324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22851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5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125578</xdr:rowOff>
    </xdr:from>
    <xdr:to>
      <xdr:col>6</xdr:col>
      <xdr:colOff>38100</xdr:colOff>
      <xdr:row>57</xdr:row>
      <xdr:rowOff>55728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72255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0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145872</xdr:rowOff>
    </xdr:from>
    <xdr:to>
      <xdr:col>24</xdr:col>
      <xdr:colOff>63500</xdr:colOff>
      <xdr:row>77</xdr:row>
      <xdr:rowOff>2471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76072"/>
          <a:ext cx="8382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145872</xdr:rowOff>
    </xdr:from>
    <xdr:to>
      <xdr:col>19</xdr:col>
      <xdr:colOff>177800</xdr:colOff>
      <xdr:row>76</xdr:row>
      <xdr:rowOff>148433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76072"/>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148433</xdr:rowOff>
    </xdr:from>
    <xdr:to>
      <xdr:col>15</xdr:col>
      <xdr:colOff>50800</xdr:colOff>
      <xdr:row>77</xdr:row>
      <xdr:rowOff>45008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78633"/>
          <a:ext cx="8890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161697</xdr:rowOff>
    </xdr:from>
    <xdr:to>
      <xdr:col>15</xdr:col>
      <xdr:colOff>101600</xdr:colOff>
      <xdr:row>77</xdr:row>
      <xdr:rowOff>91847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82974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20011</xdr:rowOff>
    </xdr:from>
    <xdr:to>
      <xdr:col>10</xdr:col>
      <xdr:colOff>114300</xdr:colOff>
      <xdr:row>77</xdr:row>
      <xdr:rowOff>45008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21661"/>
          <a:ext cx="889000" cy="2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38305</xdr:rowOff>
    </xdr:from>
    <xdr:to>
      <xdr:col>10</xdr:col>
      <xdr:colOff>165100</xdr:colOff>
      <xdr:row>77</xdr:row>
      <xdr:rowOff>139905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131032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27070</xdr:rowOff>
    </xdr:from>
    <xdr:to>
      <xdr:col>6</xdr:col>
      <xdr:colOff>38100</xdr:colOff>
      <xdr:row>77</xdr:row>
      <xdr:rowOff>128670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119797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123121</xdr:rowOff>
    </xdr:from>
    <xdr:to>
      <xdr:col>24</xdr:col>
      <xdr:colOff>114300</xdr:colOff>
      <xdr:row>77</xdr:row>
      <xdr:rowOff>53271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101548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3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95072</xdr:rowOff>
    </xdr:from>
    <xdr:to>
      <xdr:col>20</xdr:col>
      <xdr:colOff>38100</xdr:colOff>
      <xdr:row>77</xdr:row>
      <xdr:rowOff>25222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41749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97633</xdr:rowOff>
    </xdr:from>
    <xdr:to>
      <xdr:col>15</xdr:col>
      <xdr:colOff>101600</xdr:colOff>
      <xdr:row>77</xdr:row>
      <xdr:rowOff>27783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44310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165658</xdr:rowOff>
    </xdr:from>
    <xdr:to>
      <xdr:col>10</xdr:col>
      <xdr:colOff>165100</xdr:colOff>
      <xdr:row>77</xdr:row>
      <xdr:rowOff>95808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112335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7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140661</xdr:rowOff>
    </xdr:from>
    <xdr:to>
      <xdr:col>6</xdr:col>
      <xdr:colOff>38100</xdr:colOff>
      <xdr:row>77</xdr:row>
      <xdr:rowOff>70811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87337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4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52908</xdr:rowOff>
    </xdr:from>
    <xdr:to>
      <xdr:col>24</xdr:col>
      <xdr:colOff>63500</xdr:colOff>
      <xdr:row>95</xdr:row>
      <xdr:rowOff>57114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40658"/>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52908</xdr:rowOff>
    </xdr:from>
    <xdr:to>
      <xdr:col>19</xdr:col>
      <xdr:colOff>177800</xdr:colOff>
      <xdr:row>96</xdr:row>
      <xdr:rowOff>128095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40658"/>
          <a:ext cx="889000" cy="24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102743</xdr:rowOff>
    </xdr:from>
    <xdr:to>
      <xdr:col>15</xdr:col>
      <xdr:colOff>50800</xdr:colOff>
      <xdr:row>96</xdr:row>
      <xdr:rowOff>128095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61943"/>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164224</xdr:rowOff>
    </xdr:from>
    <xdr:to>
      <xdr:col>15</xdr:col>
      <xdr:colOff>101600</xdr:colOff>
      <xdr:row>96</xdr:row>
      <xdr:rowOff>94374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110901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63698</xdr:rowOff>
    </xdr:from>
    <xdr:to>
      <xdr:col>10</xdr:col>
      <xdr:colOff>114300</xdr:colOff>
      <xdr:row>96</xdr:row>
      <xdr:rowOff>102743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22898"/>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166129</xdr:rowOff>
    </xdr:from>
    <xdr:to>
      <xdr:col>10</xdr:col>
      <xdr:colOff>165100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37106</xdr:rowOff>
    </xdr:from>
    <xdr:to>
      <xdr:col>6</xdr:col>
      <xdr:colOff>38100</xdr:colOff>
      <xdr:row>96</xdr:row>
      <xdr:rowOff>138706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129833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6314</xdr:rowOff>
    </xdr:from>
    <xdr:to>
      <xdr:col>24</xdr:col>
      <xdr:colOff>114300</xdr:colOff>
      <xdr:row>95</xdr:row>
      <xdr:rowOff>107914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29191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4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2108</xdr:rowOff>
    </xdr:from>
    <xdr:to>
      <xdr:col>20</xdr:col>
      <xdr:colOff>38100</xdr:colOff>
      <xdr:row>95</xdr:row>
      <xdr:rowOff>103708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94835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77295</xdr:rowOff>
    </xdr:from>
    <xdr:to>
      <xdr:col>15</xdr:col>
      <xdr:colOff>101600</xdr:colOff>
      <xdr:row>97</xdr:row>
      <xdr:rowOff>7445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170022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51943</xdr:rowOff>
    </xdr:from>
    <xdr:to>
      <xdr:col>10</xdr:col>
      <xdr:colOff>165100</xdr:colOff>
      <xdr:row>96</xdr:row>
      <xdr:rowOff>153543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144670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12898</xdr:rowOff>
    </xdr:from>
    <xdr:to>
      <xdr:col>6</xdr:col>
      <xdr:colOff>38100</xdr:colOff>
      <xdr:row>96</xdr:row>
      <xdr:rowOff>114498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131025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112230</xdr:rowOff>
    </xdr:from>
    <xdr:to>
      <xdr:col>55</xdr:col>
      <xdr:colOff>0</xdr:colOff>
      <xdr:row>36</xdr:row>
      <xdr:rowOff>33431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12980"/>
          <a:ext cx="838200" cy="9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10914</xdr:rowOff>
    </xdr:from>
    <xdr:to>
      <xdr:col>50</xdr:col>
      <xdr:colOff>114300</xdr:colOff>
      <xdr:row>36</xdr:row>
      <xdr:rowOff>33431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11664"/>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10914</xdr:rowOff>
    </xdr:from>
    <xdr:to>
      <xdr:col>45</xdr:col>
      <xdr:colOff>177800</xdr:colOff>
      <xdr:row>35</xdr:row>
      <xdr:rowOff>94525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11664"/>
          <a:ext cx="889000" cy="8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133484</xdr:rowOff>
    </xdr:from>
    <xdr:to>
      <xdr:col>46</xdr:col>
      <xdr:colOff>38100</xdr:colOff>
      <xdr:row>36</xdr:row>
      <xdr:rowOff>63634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54761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94525</xdr:rowOff>
    </xdr:from>
    <xdr:to>
      <xdr:col>41</xdr:col>
      <xdr:colOff>50800</xdr:colOff>
      <xdr:row>36</xdr:row>
      <xdr:rowOff>73970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95275"/>
          <a:ext cx="889000" cy="15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73187</xdr:rowOff>
    </xdr:from>
    <xdr:to>
      <xdr:col>41</xdr:col>
      <xdr:colOff>101600</xdr:colOff>
      <xdr:row>38</xdr:row>
      <xdr:rowOff>3338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165915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57056</xdr:rowOff>
    </xdr:from>
    <xdr:to>
      <xdr:col>36</xdr:col>
      <xdr:colOff>165100</xdr:colOff>
      <xdr:row>37</xdr:row>
      <xdr:rowOff>158656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149783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61430</xdr:rowOff>
    </xdr:from>
    <xdr:to>
      <xdr:col>55</xdr:col>
      <xdr:colOff>50800</xdr:colOff>
      <xdr:row>35</xdr:row>
      <xdr:rowOff>163030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84307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1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154081</xdr:rowOff>
    </xdr:from>
    <xdr:to>
      <xdr:col>50</xdr:col>
      <xdr:colOff>165100</xdr:colOff>
      <xdr:row>36</xdr:row>
      <xdr:rowOff>84231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100758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3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131564</xdr:rowOff>
    </xdr:from>
    <xdr:to>
      <xdr:col>46</xdr:col>
      <xdr:colOff>38100</xdr:colOff>
      <xdr:row>35</xdr:row>
      <xdr:rowOff>61714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78241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3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43725</xdr:rowOff>
    </xdr:from>
    <xdr:to>
      <xdr:col>41</xdr:col>
      <xdr:colOff>101600</xdr:colOff>
      <xdr:row>35</xdr:row>
      <xdr:rowOff>145325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161852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1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23170</xdr:rowOff>
    </xdr:from>
    <xdr:to>
      <xdr:col>36</xdr:col>
      <xdr:colOff>165100</xdr:colOff>
      <xdr:row>36</xdr:row>
      <xdr:rowOff>124770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141297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7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148051</xdr:rowOff>
    </xdr:from>
    <xdr:to>
      <xdr:col>55</xdr:col>
      <xdr:colOff>0</xdr:colOff>
      <xdr:row>56</xdr:row>
      <xdr:rowOff>95572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234901"/>
          <a:ext cx="838200" cy="46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66069</xdr:rowOff>
    </xdr:from>
    <xdr:to>
      <xdr:col>50</xdr:col>
      <xdr:colOff>114300</xdr:colOff>
      <xdr:row>56</xdr:row>
      <xdr:rowOff>95572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8981469"/>
          <a:ext cx="889000" cy="7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56243</xdr:rowOff>
    </xdr:from>
    <xdr:to>
      <xdr:col>45</xdr:col>
      <xdr:colOff>177800</xdr:colOff>
      <xdr:row>52</xdr:row>
      <xdr:rowOff>66069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8800193"/>
          <a:ext cx="889000" cy="18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166845</xdr:rowOff>
    </xdr:from>
    <xdr:to>
      <xdr:col>46</xdr:col>
      <xdr:colOff>38100</xdr:colOff>
      <xdr:row>57</xdr:row>
      <xdr:rowOff>96995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88122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6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118335</xdr:rowOff>
    </xdr:from>
    <xdr:to>
      <xdr:col>41</xdr:col>
      <xdr:colOff>50800</xdr:colOff>
      <xdr:row>51</xdr:row>
      <xdr:rowOff>56243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8690835"/>
          <a:ext cx="889000" cy="10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166491</xdr:rowOff>
    </xdr:from>
    <xdr:to>
      <xdr:col>41</xdr:col>
      <xdr:colOff>101600</xdr:colOff>
      <xdr:row>57</xdr:row>
      <xdr:rowOff>96641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87768</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6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15625</xdr:rowOff>
    </xdr:from>
    <xdr:to>
      <xdr:col>36</xdr:col>
      <xdr:colOff>165100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108352</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97251</xdr:rowOff>
    </xdr:from>
    <xdr:to>
      <xdr:col>55</xdr:col>
      <xdr:colOff>50800</xdr:colOff>
      <xdr:row>54</xdr:row>
      <xdr:rowOff>27401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1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120128</xdr:rowOff>
    </xdr:from>
    <xdr:ext cx="690189"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0355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44772</xdr:rowOff>
    </xdr:from>
    <xdr:to>
      <xdr:col>50</xdr:col>
      <xdr:colOff>165100</xdr:colOff>
      <xdr:row>56</xdr:row>
      <xdr:rowOff>146372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4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162899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42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15269</xdr:rowOff>
    </xdr:from>
    <xdr:to>
      <xdr:col>46</xdr:col>
      <xdr:colOff>38100</xdr:colOff>
      <xdr:row>52</xdr:row>
      <xdr:rowOff>116869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89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50</xdr:row>
      <xdr:rowOff>133396</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05205" y="87058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5443</xdr:rowOff>
    </xdr:from>
    <xdr:to>
      <xdr:col>41</xdr:col>
      <xdr:colOff>101600</xdr:colOff>
      <xdr:row>51</xdr:row>
      <xdr:rowOff>107043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87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123570</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16205" y="8524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67535</xdr:rowOff>
    </xdr:from>
    <xdr:to>
      <xdr:col>36</xdr:col>
      <xdr:colOff>165100</xdr:colOff>
      <xdr:row>50</xdr:row>
      <xdr:rowOff>169135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86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14212</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27205" y="8415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80701</xdr:rowOff>
    </xdr:from>
    <xdr:to>
      <xdr:col>55</xdr:col>
      <xdr:colOff>0</xdr:colOff>
      <xdr:row>77</xdr:row>
      <xdr:rowOff>149338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2939451"/>
          <a:ext cx="838200" cy="4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149338</xdr:rowOff>
    </xdr:from>
    <xdr:to>
      <xdr:col>50</xdr:col>
      <xdr:colOff>114300</xdr:colOff>
      <xdr:row>77</xdr:row>
      <xdr:rowOff>152174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50988"/>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152174</xdr:rowOff>
    </xdr:from>
    <xdr:to>
      <xdr:col>45</xdr:col>
      <xdr:colOff>177800</xdr:colOff>
      <xdr:row>78</xdr:row>
      <xdr:rowOff>22873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53824"/>
          <a:ext cx="889000" cy="4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102588</xdr:rowOff>
    </xdr:from>
    <xdr:to>
      <xdr:col>46</xdr:col>
      <xdr:colOff>38100</xdr:colOff>
      <xdr:row>78</xdr:row>
      <xdr:rowOff>32738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23865</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22873</xdr:rowOff>
    </xdr:from>
    <xdr:to>
      <xdr:col>41</xdr:col>
      <xdr:colOff>50800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95973"/>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103783</xdr:rowOff>
    </xdr:from>
    <xdr:to>
      <xdr:col>41</xdr:col>
      <xdr:colOff>101600</xdr:colOff>
      <xdr:row>78</xdr:row>
      <xdr:rowOff>33933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50460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115570</xdr:rowOff>
    </xdr:from>
    <xdr:to>
      <xdr:col>36</xdr:col>
      <xdr:colOff>165100</xdr:colOff>
      <xdr:row>78</xdr:row>
      <xdr:rowOff>45720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62247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9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29901</xdr:rowOff>
    </xdr:from>
    <xdr:to>
      <xdr:col>55</xdr:col>
      <xdr:colOff>50800</xdr:colOff>
      <xdr:row>75</xdr:row>
      <xdr:rowOff>131501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28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52778</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7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98538</xdr:rowOff>
    </xdr:from>
    <xdr:to>
      <xdr:col>50</xdr:col>
      <xdr:colOff>165100</xdr:colOff>
      <xdr:row>78</xdr:row>
      <xdr:rowOff>28688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45215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7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101374</xdr:rowOff>
    </xdr:from>
    <xdr:to>
      <xdr:col>46</xdr:col>
      <xdr:colOff>38100</xdr:colOff>
      <xdr:row>78</xdr:row>
      <xdr:rowOff>31524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48051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7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143523</xdr:rowOff>
    </xdr:from>
    <xdr:to>
      <xdr:col>41</xdr:col>
      <xdr:colOff>101600</xdr:colOff>
      <xdr:row>78</xdr:row>
      <xdr:rowOff>73673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64800</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43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78</xdr:row>
      <xdr:rowOff>67327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84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9" name="普通建設事業費 （ うち更新整備　）グラフ枠">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73078</xdr:rowOff>
    </xdr:from>
    <xdr:to>
      <xdr:col>54</xdr:col>
      <xdr:colOff>189865</xdr:colOff>
      <xdr:row>98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10475595" y="16360828"/>
          <a:ext cx="1270" cy="466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1" name="普通建設事業費 （ うち更新整備　）最小値テキスト">
          <a:extLst>
            <a:ext uri="{FF2B5EF4-FFF2-40B4-BE49-F238E27FC236}">
              <a16:creationId xmlns:a16="http://schemas.microsoft.com/office/drawing/2014/main" id="{00000000-0008-0000-0600-0000B9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19755</xdr:rowOff>
    </xdr:from>
    <xdr:ext cx="599010" cy="259045"/>
    <xdr:sp macro="" textlink="">
      <xdr:nvSpPr>
        <xdr:cNvPr id="443" name="普通建設事業費 （ うち更新整備　）最大値テキスト">
          <a:extLst>
            <a:ext uri="{FF2B5EF4-FFF2-40B4-BE49-F238E27FC236}">
              <a16:creationId xmlns:a16="http://schemas.microsoft.com/office/drawing/2014/main" id="{00000000-0008-0000-0600-0000BB010000}"/>
            </a:ext>
          </a:extLst>
        </xdr:cNvPr>
        <xdr:cNvSpPr txBox="1"/>
      </xdr:nvSpPr>
      <xdr:spPr>
        <a:xfrm>
          <a:off x="10528300" y="1613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73078</xdr:rowOff>
    </xdr:from>
    <xdr:to>
      <xdr:col>55</xdr:col>
      <xdr:colOff>88900</xdr:colOff>
      <xdr:row>95</xdr:row>
      <xdr:rowOff>73078</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36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101836</xdr:rowOff>
    </xdr:from>
    <xdr:to>
      <xdr:col>55</xdr:col>
      <xdr:colOff>0</xdr:colOff>
      <xdr:row>96</xdr:row>
      <xdr:rowOff>154439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9639300" y="16561036"/>
          <a:ext cx="8382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32673</xdr:rowOff>
    </xdr:from>
    <xdr:ext cx="599010" cy="259045"/>
    <xdr:sp macro="" textlink="">
      <xdr:nvSpPr>
        <xdr:cNvPr id="446" name="普通建設事業費 （ うち更新整備　）平均値テキスト">
          <a:extLst>
            <a:ext uri="{FF2B5EF4-FFF2-40B4-BE49-F238E27FC236}">
              <a16:creationId xmlns:a16="http://schemas.microsoft.com/office/drawing/2014/main" id="{00000000-0008-0000-0600-0000BE010000}"/>
            </a:ext>
          </a:extLst>
        </xdr:cNvPr>
        <xdr:cNvSpPr txBox="1"/>
      </xdr:nvSpPr>
      <xdr:spPr>
        <a:xfrm>
          <a:off x="10528300" y="16663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54246</xdr:rowOff>
    </xdr:from>
    <xdr:to>
      <xdr:col>55</xdr:col>
      <xdr:colOff>50800</xdr:colOff>
      <xdr:row>97</xdr:row>
      <xdr:rowOff>155846</xdr:rowOff>
    </xdr:to>
    <xdr:sp macro="" textlink="">
      <xdr:nvSpPr>
        <xdr:cNvPr id="447" name="フローチャート: 判断 446">
          <a:extLst>
            <a:ext uri="{FF2B5EF4-FFF2-40B4-BE49-F238E27FC236}">
              <a16:creationId xmlns:a16="http://schemas.microsoft.com/office/drawing/2014/main" id="{00000000-0008-0000-0600-0000BF010000}"/>
            </a:ext>
          </a:extLst>
        </xdr:cNvPr>
        <xdr:cNvSpPr/>
      </xdr:nvSpPr>
      <xdr:spPr>
        <a:xfrm>
          <a:off x="10426700" y="1668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119848</xdr:rowOff>
    </xdr:from>
    <xdr:to>
      <xdr:col>50</xdr:col>
      <xdr:colOff>114300</xdr:colOff>
      <xdr:row>96</xdr:row>
      <xdr:rowOff>154439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8750300" y="15893248"/>
          <a:ext cx="889000" cy="7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60830</xdr:rowOff>
    </xdr:from>
    <xdr:to>
      <xdr:col>50</xdr:col>
      <xdr:colOff>165100</xdr:colOff>
      <xdr:row>97</xdr:row>
      <xdr:rowOff>162430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9588500" y="166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153557</xdr:rowOff>
    </xdr:from>
    <xdr:ext cx="599010"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9339795" y="167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77989</xdr:rowOff>
    </xdr:from>
    <xdr:to>
      <xdr:col>45</xdr:col>
      <xdr:colOff>177800</xdr:colOff>
      <xdr:row>92</xdr:row>
      <xdr:rowOff>119848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7861300" y="15679939"/>
          <a:ext cx="889000" cy="2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55097</xdr:rowOff>
    </xdr:from>
    <xdr:to>
      <xdr:col>46</xdr:col>
      <xdr:colOff>38100</xdr:colOff>
      <xdr:row>97</xdr:row>
      <xdr:rowOff>156697</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8699500" y="1668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147824</xdr:rowOff>
    </xdr:from>
    <xdr:ext cx="59901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8450795" y="1677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127178</xdr:rowOff>
    </xdr:from>
    <xdr:to>
      <xdr:col>41</xdr:col>
      <xdr:colOff>50800</xdr:colOff>
      <xdr:row>91</xdr:row>
      <xdr:rowOff>77989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972300" y="15557678"/>
          <a:ext cx="889000" cy="1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50026</xdr:rowOff>
    </xdr:from>
    <xdr:to>
      <xdr:col>41</xdr:col>
      <xdr:colOff>101600</xdr:colOff>
      <xdr:row>97</xdr:row>
      <xdr:rowOff>151626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7810500" y="1668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142753</xdr:rowOff>
    </xdr:from>
    <xdr:ext cx="59901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561795" y="1677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56969</xdr:rowOff>
    </xdr:from>
    <xdr:to>
      <xdr:col>36</xdr:col>
      <xdr:colOff>165100</xdr:colOff>
      <xdr:row>97</xdr:row>
      <xdr:rowOff>158569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69215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149696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672795" y="1678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51036</xdr:rowOff>
    </xdr:from>
    <xdr:to>
      <xdr:col>55</xdr:col>
      <xdr:colOff>50800</xdr:colOff>
      <xdr:row>96</xdr:row>
      <xdr:rowOff>152636</xdr:rowOff>
    </xdr:to>
    <xdr:sp macro="" textlink="">
      <xdr:nvSpPr>
        <xdr:cNvPr id="464" name="楕円 463">
          <a:extLst>
            <a:ext uri="{FF2B5EF4-FFF2-40B4-BE49-F238E27FC236}">
              <a16:creationId xmlns:a16="http://schemas.microsoft.com/office/drawing/2014/main" id="{00000000-0008-0000-0600-0000D0010000}"/>
            </a:ext>
          </a:extLst>
        </xdr:cNvPr>
        <xdr:cNvSpPr/>
      </xdr:nvSpPr>
      <xdr:spPr>
        <a:xfrm>
          <a:off x="10426700" y="165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73913</xdr:rowOff>
    </xdr:from>
    <xdr:ext cx="599010"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36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103639</xdr:rowOff>
    </xdr:from>
    <xdr:to>
      <xdr:col>50</xdr:col>
      <xdr:colOff>165100</xdr:colOff>
      <xdr:row>97</xdr:row>
      <xdr:rowOff>33789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9588500" y="165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50316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3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69048</xdr:rowOff>
    </xdr:from>
    <xdr:to>
      <xdr:col>46</xdr:col>
      <xdr:colOff>38100</xdr:colOff>
      <xdr:row>92</xdr:row>
      <xdr:rowOff>170648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8699500" y="1584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91</xdr:row>
      <xdr:rowOff>15725</xdr:rowOff>
    </xdr:from>
    <xdr:ext cx="690189"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05205" y="156176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27189</xdr:rowOff>
    </xdr:from>
    <xdr:to>
      <xdr:col>41</xdr:col>
      <xdr:colOff>101600</xdr:colOff>
      <xdr:row>91</xdr:row>
      <xdr:rowOff>128789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7810500" y="156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89</xdr:row>
      <xdr:rowOff>145316</xdr:rowOff>
    </xdr:from>
    <xdr:ext cx="690189"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16205" y="15404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76378</xdr:rowOff>
    </xdr:from>
    <xdr:to>
      <xdr:col>36</xdr:col>
      <xdr:colOff>165100</xdr:colOff>
      <xdr:row>91</xdr:row>
      <xdr:rowOff>6528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6921500" y="155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89</xdr:row>
      <xdr:rowOff>23055</xdr:rowOff>
    </xdr:from>
    <xdr:ext cx="69018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27205" y="152821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498" name="災害復旧事業費最小値テキスト">
          <a:extLst>
            <a:ext uri="{FF2B5EF4-FFF2-40B4-BE49-F238E27FC236}">
              <a16:creationId xmlns:a16="http://schemas.microsoft.com/office/drawing/2014/main" id="{00000000-0008-0000-0600-0000F2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0" name="災害復旧事業費最大値テキスト">
          <a:extLst>
            <a:ext uri="{FF2B5EF4-FFF2-40B4-BE49-F238E27FC236}">
              <a16:creationId xmlns:a16="http://schemas.microsoft.com/office/drawing/2014/main" id="{00000000-0008-0000-0600-0000F4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107056</xdr:rowOff>
    </xdr:from>
    <xdr:to>
      <xdr:col>85</xdr:col>
      <xdr:colOff>127000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5481300" y="6622156"/>
          <a:ext cx="838200" cy="10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3" name="災害復旧事業費平均値テキスト">
          <a:extLst>
            <a:ext uri="{FF2B5EF4-FFF2-40B4-BE49-F238E27FC236}">
              <a16:creationId xmlns:a16="http://schemas.microsoft.com/office/drawing/2014/main" id="{00000000-0008-0000-0600-0000F7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91480</xdr:rowOff>
    </xdr:from>
    <xdr:to>
      <xdr:col>81</xdr:col>
      <xdr:colOff>50800</xdr:colOff>
      <xdr:row>38</xdr:row>
      <xdr:rowOff>107056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4592300" y="6606580"/>
          <a:ext cx="8890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76543</xdr:rowOff>
    </xdr:from>
    <xdr:to>
      <xdr:col>76</xdr:col>
      <xdr:colOff>114300</xdr:colOff>
      <xdr:row>38</xdr:row>
      <xdr:rowOff>91480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3703300" y="6420193"/>
          <a:ext cx="889000" cy="18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104731</xdr:rowOff>
    </xdr:from>
    <xdr:to>
      <xdr:col>76</xdr:col>
      <xdr:colOff>165100</xdr:colOff>
      <xdr:row>39</xdr:row>
      <xdr:rowOff>34881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4541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26008</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325111" y="67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76543</xdr:rowOff>
    </xdr:from>
    <xdr:to>
      <xdr:col>71</xdr:col>
      <xdr:colOff>177800</xdr:colOff>
      <xdr:row>38</xdr:row>
      <xdr:rowOff>122258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2814300" y="6420193"/>
          <a:ext cx="889000" cy="2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138331</xdr:rowOff>
    </xdr:from>
    <xdr:to>
      <xdr:col>72</xdr:col>
      <xdr:colOff>38100</xdr:colOff>
      <xdr:row>39</xdr:row>
      <xdr:rowOff>68481</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3652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59608</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436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141608</xdr:rowOff>
    </xdr:from>
    <xdr:to>
      <xdr:col>67</xdr:col>
      <xdr:colOff>101600</xdr:colOff>
      <xdr:row>39</xdr:row>
      <xdr:rowOff>71758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2763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62885</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547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2" name="災害復旧事業費該当値テキスト">
          <a:extLst>
            <a:ext uri="{FF2B5EF4-FFF2-40B4-BE49-F238E27FC236}">
              <a16:creationId xmlns:a16="http://schemas.microsoft.com/office/drawing/2014/main" id="{00000000-0008-0000-0600-00000A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56256</xdr:rowOff>
    </xdr:from>
    <xdr:to>
      <xdr:col>81</xdr:col>
      <xdr:colOff>101600</xdr:colOff>
      <xdr:row>38</xdr:row>
      <xdr:rowOff>157856</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54305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2933</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40680</xdr:rowOff>
    </xdr:from>
    <xdr:to>
      <xdr:col>76</xdr:col>
      <xdr:colOff>165100</xdr:colOff>
      <xdr:row>38</xdr:row>
      <xdr:rowOff>142280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4541500" y="65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158807</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3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25743</xdr:rowOff>
    </xdr:from>
    <xdr:to>
      <xdr:col>72</xdr:col>
      <xdr:colOff>38100</xdr:colOff>
      <xdr:row>37</xdr:row>
      <xdr:rowOff>127343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3652500" y="63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143870</xdr:rowOff>
    </xdr:from>
    <xdr:ext cx="59901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03795" y="614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71458</xdr:rowOff>
    </xdr:from>
    <xdr:to>
      <xdr:col>67</xdr:col>
      <xdr:colOff>101600</xdr:colOff>
      <xdr:row>39</xdr:row>
      <xdr:rowOff>1608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2763500" y="65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18135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47111" y="636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65875</xdr:rowOff>
    </xdr:from>
    <xdr:to>
      <xdr:col>85</xdr:col>
      <xdr:colOff>127000</xdr:colOff>
      <xdr:row>76</xdr:row>
      <xdr:rowOff>132638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96075"/>
          <a:ext cx="838200" cy="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132638</xdr:rowOff>
    </xdr:from>
    <xdr:to>
      <xdr:col>81</xdr:col>
      <xdr:colOff>50800</xdr:colOff>
      <xdr:row>77</xdr:row>
      <xdr:rowOff>70303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62838"/>
          <a:ext cx="889000" cy="10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59212</xdr:rowOff>
    </xdr:from>
    <xdr:to>
      <xdr:col>76</xdr:col>
      <xdr:colOff>114300</xdr:colOff>
      <xdr:row>77</xdr:row>
      <xdr:rowOff>70303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60862"/>
          <a:ext cx="8890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102062</xdr:rowOff>
    </xdr:from>
    <xdr:to>
      <xdr:col>76</xdr:col>
      <xdr:colOff>165100</xdr:colOff>
      <xdr:row>78</xdr:row>
      <xdr:rowOff>32212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23339</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42487</xdr:rowOff>
    </xdr:from>
    <xdr:to>
      <xdr:col>71</xdr:col>
      <xdr:colOff>177800</xdr:colOff>
      <xdr:row>77</xdr:row>
      <xdr:rowOff>59212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44137"/>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117799</xdr:rowOff>
    </xdr:from>
    <xdr:to>
      <xdr:col>72</xdr:col>
      <xdr:colOff>38100</xdr:colOff>
      <xdr:row>78</xdr:row>
      <xdr:rowOff>47949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39076</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133525</xdr:rowOff>
    </xdr:from>
    <xdr:to>
      <xdr:col>67</xdr:col>
      <xdr:colOff>101600</xdr:colOff>
      <xdr:row>78</xdr:row>
      <xdr:rowOff>63675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54802</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4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15075</xdr:rowOff>
    </xdr:from>
    <xdr:to>
      <xdr:col>85</xdr:col>
      <xdr:colOff>177800</xdr:colOff>
      <xdr:row>76</xdr:row>
      <xdr:rowOff>116675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37953</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81838</xdr:rowOff>
    </xdr:from>
    <xdr:to>
      <xdr:col>81</xdr:col>
      <xdr:colOff>101600</xdr:colOff>
      <xdr:row>77</xdr:row>
      <xdr:rowOff>11988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28515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19503</xdr:rowOff>
    </xdr:from>
    <xdr:to>
      <xdr:col>76</xdr:col>
      <xdr:colOff>165100</xdr:colOff>
      <xdr:row>77</xdr:row>
      <xdr:rowOff>121103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137630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9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8412</xdr:rowOff>
    </xdr:from>
    <xdr:to>
      <xdr:col>72</xdr:col>
      <xdr:colOff>38100</xdr:colOff>
      <xdr:row>77</xdr:row>
      <xdr:rowOff>110012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126539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8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163137</xdr:rowOff>
    </xdr:from>
    <xdr:to>
      <xdr:col>67</xdr:col>
      <xdr:colOff>101600</xdr:colOff>
      <xdr:row>77</xdr:row>
      <xdr:rowOff>93287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109815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6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121951</xdr:rowOff>
    </xdr:from>
    <xdr:to>
      <xdr:col>85</xdr:col>
      <xdr:colOff>127000</xdr:colOff>
      <xdr:row>97</xdr:row>
      <xdr:rowOff>169405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752601"/>
          <a:ext cx="838200" cy="4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169405</xdr:rowOff>
    </xdr:from>
    <xdr:to>
      <xdr:col>81</xdr:col>
      <xdr:colOff>50800</xdr:colOff>
      <xdr:row>98</xdr:row>
      <xdr:rowOff>75912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00055"/>
          <a:ext cx="889000" cy="7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75912</xdr:rowOff>
    </xdr:from>
    <xdr:to>
      <xdr:col>76</xdr:col>
      <xdr:colOff>114300</xdr:colOff>
      <xdr:row>98</xdr:row>
      <xdr:rowOff>100933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78012"/>
          <a:ext cx="889000" cy="2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154206</xdr:rowOff>
    </xdr:from>
    <xdr:to>
      <xdr:col>76</xdr:col>
      <xdr:colOff>165100</xdr:colOff>
      <xdr:row>98</xdr:row>
      <xdr:rowOff>84356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78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100883</xdr:rowOff>
    </xdr:from>
    <xdr:ext cx="59901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292795" y="165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29536</xdr:rowOff>
    </xdr:from>
    <xdr:to>
      <xdr:col>71</xdr:col>
      <xdr:colOff>177800</xdr:colOff>
      <xdr:row>98</xdr:row>
      <xdr:rowOff>100933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31636"/>
          <a:ext cx="889000" cy="7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37694</xdr:rowOff>
    </xdr:from>
    <xdr:to>
      <xdr:col>72</xdr:col>
      <xdr:colOff>38100</xdr:colOff>
      <xdr:row>98</xdr:row>
      <xdr:rowOff>139294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155821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3603</xdr:rowOff>
    </xdr:from>
    <xdr:to>
      <xdr:col>67</xdr:col>
      <xdr:colOff>101600</xdr:colOff>
      <xdr:row>98</xdr:row>
      <xdr:rowOff>105203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96330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89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71151</xdr:rowOff>
    </xdr:from>
    <xdr:to>
      <xdr:col>85</xdr:col>
      <xdr:colOff>177800</xdr:colOff>
      <xdr:row>98</xdr:row>
      <xdr:rowOff>1301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94028</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5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118605</xdr:rowOff>
    </xdr:from>
    <xdr:to>
      <xdr:col>81</xdr:col>
      <xdr:colOff>101600</xdr:colOff>
      <xdr:row>98</xdr:row>
      <xdr:rowOff>48755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65282</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5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25112</xdr:rowOff>
    </xdr:from>
    <xdr:to>
      <xdr:col>76</xdr:col>
      <xdr:colOff>165100</xdr:colOff>
      <xdr:row>98</xdr:row>
      <xdr:rowOff>126712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2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117839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1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50133</xdr:rowOff>
    </xdr:from>
    <xdr:to>
      <xdr:col>72</xdr:col>
      <xdr:colOff>38100</xdr:colOff>
      <xdr:row>98</xdr:row>
      <xdr:rowOff>151733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142860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150186</xdr:rowOff>
    </xdr:from>
    <xdr:to>
      <xdr:col>67</xdr:col>
      <xdr:colOff>101600</xdr:colOff>
      <xdr:row>98</xdr:row>
      <xdr:rowOff>80336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96863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14795" y="1655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129667</xdr:rowOff>
    </xdr:from>
    <xdr:to>
      <xdr:col>107</xdr:col>
      <xdr:colOff>101600</xdr:colOff>
      <xdr:row>39</xdr:row>
      <xdr:rowOff>59817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76344</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64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156566</xdr:rowOff>
    </xdr:from>
    <xdr:to>
      <xdr:col>102</xdr:col>
      <xdr:colOff>165100</xdr:colOff>
      <xdr:row>39</xdr:row>
      <xdr:rowOff>86716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103243</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44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159309</xdr:rowOff>
    </xdr:from>
    <xdr:to>
      <xdr:col>98</xdr:col>
      <xdr:colOff>38100</xdr:colOff>
      <xdr:row>39</xdr:row>
      <xdr:rowOff>89459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105986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7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99614</xdr:rowOff>
    </xdr:from>
    <xdr:to>
      <xdr:col>107</xdr:col>
      <xdr:colOff>101600</xdr:colOff>
      <xdr:row>59</xdr:row>
      <xdr:rowOff>29764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4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46291</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1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81714</xdr:rowOff>
    </xdr:from>
    <xdr:to>
      <xdr:col>102</xdr:col>
      <xdr:colOff>165100</xdr:colOff>
      <xdr:row>59</xdr:row>
      <xdr:rowOff>11864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28391</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8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81265</xdr:rowOff>
    </xdr:from>
    <xdr:to>
      <xdr:col>98</xdr:col>
      <xdr:colOff>38100</xdr:colOff>
      <xdr:row>59</xdr:row>
      <xdr:rowOff>11415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27942</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8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115453</xdr:rowOff>
    </xdr:from>
    <xdr:to>
      <xdr:col>116</xdr:col>
      <xdr:colOff>63500</xdr:colOff>
      <xdr:row>76</xdr:row>
      <xdr:rowOff>68449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2974203"/>
          <a:ext cx="838200" cy="12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115453</xdr:rowOff>
    </xdr:from>
    <xdr:to>
      <xdr:col>111</xdr:col>
      <xdr:colOff>177800</xdr:colOff>
      <xdr:row>76</xdr:row>
      <xdr:rowOff>136584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974203"/>
          <a:ext cx="889000" cy="19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136584</xdr:rowOff>
    </xdr:from>
    <xdr:to>
      <xdr:col>107</xdr:col>
      <xdr:colOff>50800</xdr:colOff>
      <xdr:row>77</xdr:row>
      <xdr:rowOff>134260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166784"/>
          <a:ext cx="889000" cy="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90081</xdr:rowOff>
    </xdr:from>
    <xdr:to>
      <xdr:col>107</xdr:col>
      <xdr:colOff>101600</xdr:colOff>
      <xdr:row>77</xdr:row>
      <xdr:rowOff>20231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312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11358</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34795" y="1321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134260</xdr:rowOff>
    </xdr:from>
    <xdr:to>
      <xdr:col>102</xdr:col>
      <xdr:colOff>114300</xdr:colOff>
      <xdr:row>77</xdr:row>
      <xdr:rowOff>134731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335910"/>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98467</xdr:rowOff>
    </xdr:from>
    <xdr:to>
      <xdr:col>102</xdr:col>
      <xdr:colOff>165100</xdr:colOff>
      <xdr:row>77</xdr:row>
      <xdr:rowOff>28617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312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45144</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45795" y="1290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98490</xdr:rowOff>
    </xdr:from>
    <xdr:to>
      <xdr:col>98</xdr:col>
      <xdr:colOff>38100</xdr:colOff>
      <xdr:row>77</xdr:row>
      <xdr:rowOff>28640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31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45167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56795" y="1290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17649</xdr:rowOff>
    </xdr:from>
    <xdr:to>
      <xdr:col>116</xdr:col>
      <xdr:colOff>114300</xdr:colOff>
      <xdr:row>76</xdr:row>
      <xdr:rowOff>119249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0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40526</xdr:rowOff>
    </xdr:from>
    <xdr:ext cx="599010"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89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64653</xdr:rowOff>
    </xdr:from>
    <xdr:to>
      <xdr:col>112</xdr:col>
      <xdr:colOff>38100</xdr:colOff>
      <xdr:row>75</xdr:row>
      <xdr:rowOff>166253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92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11330</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23795" y="1269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85784</xdr:rowOff>
    </xdr:from>
    <xdr:to>
      <xdr:col>107</xdr:col>
      <xdr:colOff>101600</xdr:colOff>
      <xdr:row>77</xdr:row>
      <xdr:rowOff>15934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1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32460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83460</xdr:rowOff>
    </xdr:from>
    <xdr:to>
      <xdr:col>102</xdr:col>
      <xdr:colOff>165100</xdr:colOff>
      <xdr:row>78</xdr:row>
      <xdr:rowOff>13610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2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4737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3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83931</xdr:rowOff>
    </xdr:from>
    <xdr:to>
      <xdr:col>98</xdr:col>
      <xdr:colOff>38100</xdr:colOff>
      <xdr:row>78</xdr:row>
      <xdr:rowOff>14081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2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5208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37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3,340</a:t>
          </a:r>
          <a:r>
            <a:rPr kumimoji="1" lang="ja-JP" altLang="ja-JP" sz="1100" b="0" i="0" baseline="0">
              <a:solidFill>
                <a:schemeClr val="dk1"/>
              </a:solidFill>
              <a:effectLst/>
              <a:latin typeface="+mn-lt"/>
              <a:ea typeface="+mn-ea"/>
              <a:cs typeface="+mn-cs"/>
            </a:rPr>
            <a:t>千円となっている。主な構成項目である人件費については、住民一人当たり</a:t>
          </a:r>
          <a:r>
            <a:rPr kumimoji="1" lang="en-US" altLang="ja-JP" sz="1100" b="0" i="0" baseline="0">
              <a:solidFill>
                <a:schemeClr val="dk1"/>
              </a:solidFill>
              <a:effectLst/>
              <a:latin typeface="+mn-lt"/>
              <a:ea typeface="+mn-ea"/>
              <a:cs typeface="+mn-cs"/>
            </a:rPr>
            <a:t>429,272</a:t>
          </a:r>
          <a:r>
            <a:rPr kumimoji="1" lang="ja-JP" altLang="ja-JP" sz="1100" b="0" i="0" baseline="0">
              <a:solidFill>
                <a:schemeClr val="dk1"/>
              </a:solidFill>
              <a:effectLst/>
              <a:latin typeface="+mn-lt"/>
              <a:ea typeface="+mn-ea"/>
              <a:cs typeface="+mn-cs"/>
            </a:rPr>
            <a:t>円で、前年度と比較して</a:t>
          </a:r>
          <a:r>
            <a:rPr kumimoji="1" lang="en-US" altLang="ja-JP" sz="1100" b="0" i="0" baseline="0">
              <a:solidFill>
                <a:schemeClr val="dk1"/>
              </a:solidFill>
              <a:effectLst/>
              <a:latin typeface="+mn-lt"/>
              <a:ea typeface="+mn-ea"/>
              <a:cs typeface="+mn-cs"/>
            </a:rPr>
            <a:t>13,953</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となった。離島・過疎地域という特殊地域においても、他団体と変わらない充実した住民サービスを提供する必要があるため、類似団体</a:t>
          </a:r>
          <a:r>
            <a:rPr kumimoji="1" lang="ja-JP" altLang="en-US" sz="1100" b="0" i="0" baseline="0">
              <a:solidFill>
                <a:schemeClr val="dk1"/>
              </a:solidFill>
              <a:effectLst/>
              <a:latin typeface="+mn-lt"/>
              <a:ea typeface="+mn-ea"/>
              <a:cs typeface="+mn-cs"/>
            </a:rPr>
            <a:t>平均値</a:t>
          </a:r>
          <a:r>
            <a:rPr kumimoji="1" lang="ja-JP" altLang="ja-JP" sz="1100" b="0" i="0" baseline="0">
              <a:solidFill>
                <a:schemeClr val="dk1"/>
              </a:solidFill>
              <a:effectLst/>
              <a:latin typeface="+mn-lt"/>
              <a:ea typeface="+mn-ea"/>
              <a:cs typeface="+mn-cs"/>
            </a:rPr>
            <a:t>と比較して高い値となっている。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普通建設事業費については、住民一人当たり</a:t>
          </a:r>
          <a:r>
            <a:rPr kumimoji="1" lang="en-US" altLang="ja-JP" sz="1100" b="0" i="0" baseline="0">
              <a:solidFill>
                <a:schemeClr val="dk1"/>
              </a:solidFill>
              <a:effectLst/>
              <a:latin typeface="+mn-lt"/>
              <a:ea typeface="+mn-ea"/>
              <a:cs typeface="+mn-cs"/>
            </a:rPr>
            <a:t>1,285,387</a:t>
          </a:r>
          <a:r>
            <a:rPr kumimoji="1" lang="ja-JP" altLang="ja-JP" sz="1100" b="0" i="0" baseline="0">
              <a:solidFill>
                <a:schemeClr val="dk1"/>
              </a:solidFill>
              <a:effectLst/>
              <a:latin typeface="+mn-lt"/>
              <a:ea typeface="+mn-ea"/>
              <a:cs typeface="+mn-cs"/>
            </a:rPr>
            <a:t>円となっており、前年度と比較し、</a:t>
          </a:r>
          <a:r>
            <a:rPr kumimoji="1" lang="en-US" altLang="ja-JP" sz="1100" b="0" i="0" baseline="0">
              <a:solidFill>
                <a:schemeClr val="dk1"/>
              </a:solidFill>
              <a:effectLst/>
              <a:latin typeface="+mn-lt"/>
              <a:ea typeface="+mn-ea"/>
              <a:cs typeface="+mn-cs"/>
            </a:rPr>
            <a:t>808,173</a:t>
          </a:r>
          <a:r>
            <a:rPr kumimoji="1" lang="ja-JP" altLang="ja-JP" sz="1100" b="0" i="0" baseline="0">
              <a:solidFill>
                <a:schemeClr val="dk1"/>
              </a:solidFill>
              <a:effectLst/>
              <a:latin typeface="+mn-lt"/>
              <a:ea typeface="+mn-ea"/>
              <a:cs typeface="+mn-cs"/>
            </a:rPr>
            <a:t>円の大幅な</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となっている。それは</a:t>
          </a:r>
          <a:r>
            <a:rPr kumimoji="1" lang="ja-JP" altLang="en-US" sz="1100" b="0" i="0" baseline="0">
              <a:solidFill>
                <a:schemeClr val="dk1"/>
              </a:solidFill>
              <a:effectLst/>
              <a:latin typeface="+mn-lt"/>
              <a:ea typeface="+mn-ea"/>
              <a:cs typeface="+mn-cs"/>
            </a:rPr>
            <a:t>新規の</a:t>
          </a:r>
          <a:r>
            <a:rPr kumimoji="1" lang="ja-JP" altLang="ja-JP" sz="1100" b="0" i="0" baseline="0">
              <a:solidFill>
                <a:schemeClr val="dk1"/>
              </a:solidFill>
              <a:effectLst/>
              <a:latin typeface="+mn-lt"/>
              <a:ea typeface="+mn-ea"/>
              <a:cs typeface="+mn-cs"/>
            </a:rPr>
            <a:t>大型建設事業</a:t>
          </a:r>
          <a:r>
            <a:rPr kumimoji="1" lang="ja-JP" altLang="en-US" sz="1100" b="0" i="0" baseline="0">
              <a:solidFill>
                <a:schemeClr val="dk1"/>
              </a:solidFill>
              <a:effectLst/>
              <a:latin typeface="+mn-lt"/>
              <a:ea typeface="+mn-ea"/>
              <a:cs typeface="+mn-cs"/>
            </a:rPr>
            <a:t>等の施工による</a:t>
          </a:r>
          <a:r>
            <a:rPr kumimoji="1" lang="ja-JP" altLang="ja-JP" sz="1100" b="0" i="0" baseline="0">
              <a:solidFill>
                <a:schemeClr val="dk1"/>
              </a:solidFill>
              <a:effectLst/>
              <a:latin typeface="+mn-lt"/>
              <a:ea typeface="+mn-ea"/>
              <a:cs typeface="+mn-cs"/>
            </a:rPr>
            <a:t>ことが要因となっているが、類似団体</a:t>
          </a:r>
          <a:r>
            <a:rPr kumimoji="1" lang="ja-JP" altLang="en-US" sz="1100" b="0" i="0" baseline="0">
              <a:solidFill>
                <a:schemeClr val="dk1"/>
              </a:solidFill>
              <a:effectLst/>
              <a:latin typeface="+mn-lt"/>
              <a:ea typeface="+mn-ea"/>
              <a:cs typeface="+mn-cs"/>
            </a:rPr>
            <a:t>平均</a:t>
          </a:r>
          <a:r>
            <a:rPr kumimoji="1" lang="ja-JP" altLang="ja-JP" sz="1100" b="0" i="0" baseline="0">
              <a:solidFill>
                <a:schemeClr val="dk1"/>
              </a:solidFill>
              <a:effectLst/>
              <a:latin typeface="+mn-lt"/>
              <a:ea typeface="+mn-ea"/>
              <a:cs typeface="+mn-cs"/>
            </a:rPr>
            <a:t>と比較しても高い数値となっている。今後も農業近代化施設整備事業等が計画されていることや、公共施設の更新時期に備えるため、公共施設等総合管理計画に沿って施設の長寿命化や廃止、統合等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1,213
1,199
21.82
4,337,706
4,051,390
245,896
1,302,425
3,586,652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17151</xdr:rowOff>
    </xdr:from>
    <xdr:to>
      <xdr:col>24</xdr:col>
      <xdr:colOff>63500</xdr:colOff>
      <xdr:row>35</xdr:row>
      <xdr:rowOff>25952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17901"/>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2140</xdr:rowOff>
    </xdr:from>
    <xdr:to>
      <xdr:col>19</xdr:col>
      <xdr:colOff>177800</xdr:colOff>
      <xdr:row>35</xdr:row>
      <xdr:rowOff>17151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02890"/>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122022</xdr:rowOff>
    </xdr:from>
    <xdr:to>
      <xdr:col>15</xdr:col>
      <xdr:colOff>50800</xdr:colOff>
      <xdr:row>35</xdr:row>
      <xdr:rowOff>2140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51322"/>
          <a:ext cx="889000" cy="5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23959</xdr:rowOff>
    </xdr:from>
    <xdr:to>
      <xdr:col>15</xdr:col>
      <xdr:colOff>101600</xdr:colOff>
      <xdr:row>37</xdr:row>
      <xdr:rowOff>125559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6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116686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6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122022</xdr:rowOff>
    </xdr:from>
    <xdr:to>
      <xdr:col>10</xdr:col>
      <xdr:colOff>114300</xdr:colOff>
      <xdr:row>34</xdr:row>
      <xdr:rowOff>132137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51322"/>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12967</xdr:rowOff>
    </xdr:from>
    <xdr:to>
      <xdr:col>10</xdr:col>
      <xdr:colOff>165100</xdr:colOff>
      <xdr:row>37</xdr:row>
      <xdr:rowOff>114567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105694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18358</xdr:rowOff>
    </xdr:from>
    <xdr:to>
      <xdr:col>6</xdr:col>
      <xdr:colOff>38100</xdr:colOff>
      <xdr:row>37</xdr:row>
      <xdr:rowOff>119958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6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111085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146602</xdr:rowOff>
    </xdr:from>
    <xdr:to>
      <xdr:col>24</xdr:col>
      <xdr:colOff>114300</xdr:colOff>
      <xdr:row>35</xdr:row>
      <xdr:rowOff>76752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169479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2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137801</xdr:rowOff>
    </xdr:from>
    <xdr:to>
      <xdr:col>20</xdr:col>
      <xdr:colOff>38100</xdr:colOff>
      <xdr:row>35</xdr:row>
      <xdr:rowOff>67951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84478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122790</xdr:rowOff>
    </xdr:from>
    <xdr:to>
      <xdr:col>15</xdr:col>
      <xdr:colOff>101600</xdr:colOff>
      <xdr:row>35</xdr:row>
      <xdr:rowOff>52940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69467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2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71222</xdr:rowOff>
    </xdr:from>
    <xdr:to>
      <xdr:col>10</xdr:col>
      <xdr:colOff>165100</xdr:colOff>
      <xdr:row>35</xdr:row>
      <xdr:rowOff>1372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17899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81337</xdr:rowOff>
    </xdr:from>
    <xdr:to>
      <xdr:col>6</xdr:col>
      <xdr:colOff>38100</xdr:colOff>
      <xdr:row>35</xdr:row>
      <xdr:rowOff>11487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28014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103824</xdr:rowOff>
    </xdr:from>
    <xdr:to>
      <xdr:col>24</xdr:col>
      <xdr:colOff>63500</xdr:colOff>
      <xdr:row>56</xdr:row>
      <xdr:rowOff>139366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33574"/>
          <a:ext cx="838200" cy="20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108014</xdr:rowOff>
    </xdr:from>
    <xdr:to>
      <xdr:col>19</xdr:col>
      <xdr:colOff>177800</xdr:colOff>
      <xdr:row>56</xdr:row>
      <xdr:rowOff>139366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09214"/>
          <a:ext cx="8890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108014</xdr:rowOff>
    </xdr:from>
    <xdr:to>
      <xdr:col>15</xdr:col>
      <xdr:colOff>50800</xdr:colOff>
      <xdr:row>57</xdr:row>
      <xdr:rowOff>83788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09214"/>
          <a:ext cx="889000" cy="14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13874</xdr:rowOff>
    </xdr:from>
    <xdr:to>
      <xdr:col>15</xdr:col>
      <xdr:colOff>101600</xdr:colOff>
      <xdr:row>57</xdr:row>
      <xdr:rowOff>115474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106601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54039</xdr:rowOff>
    </xdr:from>
    <xdr:to>
      <xdr:col>10</xdr:col>
      <xdr:colOff>114300</xdr:colOff>
      <xdr:row>57</xdr:row>
      <xdr:rowOff>83788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26689"/>
          <a:ext cx="889000" cy="2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151168</xdr:rowOff>
    </xdr:from>
    <xdr:to>
      <xdr:col>10</xdr:col>
      <xdr:colOff>165100</xdr:colOff>
      <xdr:row>58</xdr:row>
      <xdr:rowOff>81318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72445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114214</xdr:rowOff>
    </xdr:from>
    <xdr:to>
      <xdr:col>6</xdr:col>
      <xdr:colOff>38100</xdr:colOff>
      <xdr:row>58</xdr:row>
      <xdr:rowOff>44364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35491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53024</xdr:rowOff>
    </xdr:from>
    <xdr:to>
      <xdr:col>24</xdr:col>
      <xdr:colOff>114300</xdr:colOff>
      <xdr:row>55</xdr:row>
      <xdr:rowOff>154624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75901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3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88566</xdr:rowOff>
    </xdr:from>
    <xdr:to>
      <xdr:col>20</xdr:col>
      <xdr:colOff>38100</xdr:colOff>
      <xdr:row>57</xdr:row>
      <xdr:rowOff>18716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35243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6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57214</xdr:rowOff>
    </xdr:from>
    <xdr:to>
      <xdr:col>15</xdr:col>
      <xdr:colOff>101600</xdr:colOff>
      <xdr:row>56</xdr:row>
      <xdr:rowOff>158814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3891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3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32988</xdr:rowOff>
    </xdr:from>
    <xdr:to>
      <xdr:col>10</xdr:col>
      <xdr:colOff>165100</xdr:colOff>
      <xdr:row>57</xdr:row>
      <xdr:rowOff>134588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151115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8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3239</xdr:rowOff>
    </xdr:from>
    <xdr:to>
      <xdr:col>6</xdr:col>
      <xdr:colOff>38100</xdr:colOff>
      <xdr:row>57</xdr:row>
      <xdr:rowOff>104839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7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121366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5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24261</xdr:rowOff>
    </xdr:from>
    <xdr:to>
      <xdr:col>24</xdr:col>
      <xdr:colOff>63500</xdr:colOff>
      <xdr:row>75</xdr:row>
      <xdr:rowOff>61702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83011"/>
          <a:ext cx="838200" cy="3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24261</xdr:rowOff>
    </xdr:from>
    <xdr:to>
      <xdr:col>19</xdr:col>
      <xdr:colOff>177800</xdr:colOff>
      <xdr:row>76</xdr:row>
      <xdr:rowOff>33516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83011"/>
          <a:ext cx="889000" cy="18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33516</xdr:rowOff>
    </xdr:from>
    <xdr:to>
      <xdr:col>15</xdr:col>
      <xdr:colOff>50800</xdr:colOff>
      <xdr:row>76</xdr:row>
      <xdr:rowOff>97498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63716"/>
          <a:ext cx="889000" cy="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158038</xdr:rowOff>
    </xdr:from>
    <xdr:to>
      <xdr:col>15</xdr:col>
      <xdr:colOff>101600</xdr:colOff>
      <xdr:row>77</xdr:row>
      <xdr:rowOff>88188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79315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97498</xdr:rowOff>
    </xdr:from>
    <xdr:to>
      <xdr:col>10</xdr:col>
      <xdr:colOff>114300</xdr:colOff>
      <xdr:row>76</xdr:row>
      <xdr:rowOff>105629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27698"/>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48298</xdr:rowOff>
    </xdr:from>
    <xdr:to>
      <xdr:col>10</xdr:col>
      <xdr:colOff>165100</xdr:colOff>
      <xdr:row>77</xdr:row>
      <xdr:rowOff>149898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141025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4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106221</xdr:rowOff>
    </xdr:from>
    <xdr:to>
      <xdr:col>6</xdr:col>
      <xdr:colOff>38100</xdr:colOff>
      <xdr:row>78</xdr:row>
      <xdr:rowOff>36371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27498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10902</xdr:rowOff>
    </xdr:from>
    <xdr:to>
      <xdr:col>24</xdr:col>
      <xdr:colOff>114300</xdr:colOff>
      <xdr:row>75</xdr:row>
      <xdr:rowOff>112502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33779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2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144911</xdr:rowOff>
    </xdr:from>
    <xdr:to>
      <xdr:col>20</xdr:col>
      <xdr:colOff>38100</xdr:colOff>
      <xdr:row>75</xdr:row>
      <xdr:rowOff>75061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91588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0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154166</xdr:rowOff>
    </xdr:from>
    <xdr:to>
      <xdr:col>15</xdr:col>
      <xdr:colOff>101600</xdr:colOff>
      <xdr:row>76</xdr:row>
      <xdr:rowOff>84316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100842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8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46698</xdr:rowOff>
    </xdr:from>
    <xdr:to>
      <xdr:col>10</xdr:col>
      <xdr:colOff>165100</xdr:colOff>
      <xdr:row>76</xdr:row>
      <xdr:rowOff>148298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164824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5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54829</xdr:rowOff>
    </xdr:from>
    <xdr:to>
      <xdr:col>6</xdr:col>
      <xdr:colOff>38100</xdr:colOff>
      <xdr:row>76</xdr:row>
      <xdr:rowOff>156429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8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6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143525</xdr:rowOff>
    </xdr:from>
    <xdr:to>
      <xdr:col>24</xdr:col>
      <xdr:colOff>63500</xdr:colOff>
      <xdr:row>96</xdr:row>
      <xdr:rowOff>14401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31275"/>
          <a:ext cx="838200" cy="4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153919</xdr:rowOff>
    </xdr:from>
    <xdr:to>
      <xdr:col>19</xdr:col>
      <xdr:colOff>177800</xdr:colOff>
      <xdr:row>96</xdr:row>
      <xdr:rowOff>14401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41669"/>
          <a:ext cx="889000" cy="3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153919</xdr:rowOff>
    </xdr:from>
    <xdr:to>
      <xdr:col>15</xdr:col>
      <xdr:colOff>50800</xdr:colOff>
      <xdr:row>97</xdr:row>
      <xdr:rowOff>59736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41669"/>
          <a:ext cx="889000" cy="2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42106</xdr:rowOff>
    </xdr:from>
    <xdr:to>
      <xdr:col>15</xdr:col>
      <xdr:colOff>101600</xdr:colOff>
      <xdr:row>97</xdr:row>
      <xdr:rowOff>143706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134833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59736</xdr:rowOff>
    </xdr:from>
    <xdr:to>
      <xdr:col>10</xdr:col>
      <xdr:colOff>114300</xdr:colOff>
      <xdr:row>97</xdr:row>
      <xdr:rowOff>79248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90386"/>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88410</xdr:rowOff>
    </xdr:from>
    <xdr:to>
      <xdr:col>10</xdr:col>
      <xdr:colOff>165100</xdr:colOff>
      <xdr:row>98</xdr:row>
      <xdr:rowOff>18560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9687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116162</xdr:rowOff>
    </xdr:from>
    <xdr:to>
      <xdr:col>6</xdr:col>
      <xdr:colOff>38100</xdr:colOff>
      <xdr:row>98</xdr:row>
      <xdr:rowOff>46312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37439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92725</xdr:rowOff>
    </xdr:from>
    <xdr:to>
      <xdr:col>24</xdr:col>
      <xdr:colOff>114300</xdr:colOff>
      <xdr:row>96</xdr:row>
      <xdr:rowOff>22875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8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115602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3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135051</xdr:rowOff>
    </xdr:from>
    <xdr:to>
      <xdr:col>20</xdr:col>
      <xdr:colOff>38100</xdr:colOff>
      <xdr:row>96</xdr:row>
      <xdr:rowOff>65201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81728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9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103119</xdr:rowOff>
    </xdr:from>
    <xdr:to>
      <xdr:col>15</xdr:col>
      <xdr:colOff>101600</xdr:colOff>
      <xdr:row>96</xdr:row>
      <xdr:rowOff>33269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49796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16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8936</xdr:rowOff>
    </xdr:from>
    <xdr:to>
      <xdr:col>10</xdr:col>
      <xdr:colOff>165100</xdr:colOff>
      <xdr:row>97</xdr:row>
      <xdr:rowOff>110536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127063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1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28448</xdr:rowOff>
    </xdr:from>
    <xdr:to>
      <xdr:col>6</xdr:col>
      <xdr:colOff>38100</xdr:colOff>
      <xdr:row>97</xdr:row>
      <xdr:rowOff>130048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146575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3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5461</xdr:rowOff>
    </xdr:from>
    <xdr:to>
      <xdr:col>46</xdr:col>
      <xdr:colOff>38100</xdr:colOff>
      <xdr:row>38</xdr:row>
      <xdr:rowOff>107061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123588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31877</xdr:rowOff>
    </xdr:from>
    <xdr:to>
      <xdr:col>41</xdr:col>
      <xdr:colOff>101600</xdr:colOff>
      <xdr:row>38</xdr:row>
      <xdr:rowOff>133477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150004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171269</xdr:rowOff>
    </xdr:from>
    <xdr:to>
      <xdr:col>55</xdr:col>
      <xdr:colOff>0</xdr:colOff>
      <xdr:row>58</xdr:row>
      <xdr:rowOff>8264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72469"/>
          <a:ext cx="838200" cy="1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8138</xdr:rowOff>
    </xdr:from>
    <xdr:to>
      <xdr:col>50</xdr:col>
      <xdr:colOff>114300</xdr:colOff>
      <xdr:row>58</xdr:row>
      <xdr:rowOff>8264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437888"/>
          <a:ext cx="889000" cy="5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49609</xdr:rowOff>
    </xdr:from>
    <xdr:to>
      <xdr:col>45</xdr:col>
      <xdr:colOff>177800</xdr:colOff>
      <xdr:row>55</xdr:row>
      <xdr:rowOff>8138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136459"/>
          <a:ext cx="889000" cy="30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27505</xdr:rowOff>
    </xdr:from>
    <xdr:to>
      <xdr:col>46</xdr:col>
      <xdr:colOff>38100</xdr:colOff>
      <xdr:row>58</xdr:row>
      <xdr:rowOff>129105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7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120232</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49609</xdr:rowOff>
    </xdr:from>
    <xdr:to>
      <xdr:col>41</xdr:col>
      <xdr:colOff>50800</xdr:colOff>
      <xdr:row>54</xdr:row>
      <xdr:rowOff>61754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136459"/>
          <a:ext cx="889000" cy="18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34383</xdr:rowOff>
    </xdr:from>
    <xdr:to>
      <xdr:col>41</xdr:col>
      <xdr:colOff>101600</xdr:colOff>
      <xdr:row>58</xdr:row>
      <xdr:rowOff>135983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127110</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7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40021</xdr:rowOff>
    </xdr:from>
    <xdr:to>
      <xdr:col>36</xdr:col>
      <xdr:colOff>165100</xdr:colOff>
      <xdr:row>58</xdr:row>
      <xdr:rowOff>141621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132748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120469</xdr:rowOff>
    </xdr:from>
    <xdr:to>
      <xdr:col>55</xdr:col>
      <xdr:colOff>50800</xdr:colOff>
      <xdr:row>57</xdr:row>
      <xdr:rowOff>50619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143346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7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128914</xdr:rowOff>
    </xdr:from>
    <xdr:to>
      <xdr:col>50</xdr:col>
      <xdr:colOff>165100</xdr:colOff>
      <xdr:row>58</xdr:row>
      <xdr:rowOff>59064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75591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7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128788</xdr:rowOff>
    </xdr:from>
    <xdr:to>
      <xdr:col>46</xdr:col>
      <xdr:colOff>38100</xdr:colOff>
      <xdr:row>55</xdr:row>
      <xdr:rowOff>58938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75465</xdr:rowOff>
    </xdr:from>
    <xdr:ext cx="69018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05205" y="9162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170259</xdr:rowOff>
    </xdr:from>
    <xdr:to>
      <xdr:col>41</xdr:col>
      <xdr:colOff>101600</xdr:colOff>
      <xdr:row>53</xdr:row>
      <xdr:rowOff>100409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0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116936</xdr:rowOff>
    </xdr:from>
    <xdr:ext cx="69018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16205" y="8860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10954</xdr:rowOff>
    </xdr:from>
    <xdr:to>
      <xdr:col>36</xdr:col>
      <xdr:colOff>165100</xdr:colOff>
      <xdr:row>54</xdr:row>
      <xdr:rowOff>112554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2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52</xdr:row>
      <xdr:rowOff>129081</xdr:rowOff>
    </xdr:from>
    <xdr:ext cx="69018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27205" y="90444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41156</xdr:rowOff>
    </xdr:from>
    <xdr:to>
      <xdr:col>55</xdr:col>
      <xdr:colOff>0</xdr:colOff>
      <xdr:row>77</xdr:row>
      <xdr:rowOff>139990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42806"/>
          <a:ext cx="838200" cy="9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139990</xdr:rowOff>
    </xdr:from>
    <xdr:to>
      <xdr:col>50</xdr:col>
      <xdr:colOff>114300</xdr:colOff>
      <xdr:row>77</xdr:row>
      <xdr:rowOff>144114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41640"/>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85412</xdr:rowOff>
    </xdr:from>
    <xdr:to>
      <xdr:col>45</xdr:col>
      <xdr:colOff>177800</xdr:colOff>
      <xdr:row>77</xdr:row>
      <xdr:rowOff>144114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87062"/>
          <a:ext cx="889000" cy="5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114016</xdr:rowOff>
    </xdr:from>
    <xdr:to>
      <xdr:col>46</xdr:col>
      <xdr:colOff>38100</xdr:colOff>
      <xdr:row>78</xdr:row>
      <xdr:rowOff>44166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1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85412</xdr:rowOff>
    </xdr:from>
    <xdr:to>
      <xdr:col>41</xdr:col>
      <xdr:colOff>50800</xdr:colOff>
      <xdr:row>77</xdr:row>
      <xdr:rowOff>86894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87062"/>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156586</xdr:rowOff>
    </xdr:from>
    <xdr:to>
      <xdr:col>41</xdr:col>
      <xdr:colOff>101600</xdr:colOff>
      <xdr:row>78</xdr:row>
      <xdr:rowOff>86736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77863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148960</xdr:rowOff>
    </xdr:from>
    <xdr:to>
      <xdr:col>36</xdr:col>
      <xdr:colOff>165100</xdr:colOff>
      <xdr:row>78</xdr:row>
      <xdr:rowOff>79110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70237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161806</xdr:rowOff>
    </xdr:from>
    <xdr:to>
      <xdr:col>55</xdr:col>
      <xdr:colOff>50800</xdr:colOff>
      <xdr:row>77</xdr:row>
      <xdr:rowOff>91956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13233</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4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89190</xdr:rowOff>
    </xdr:from>
    <xdr:to>
      <xdr:col>50</xdr:col>
      <xdr:colOff>165100</xdr:colOff>
      <xdr:row>78</xdr:row>
      <xdr:rowOff>19340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35867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6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93314</xdr:rowOff>
    </xdr:from>
    <xdr:to>
      <xdr:col>46</xdr:col>
      <xdr:colOff>38100</xdr:colOff>
      <xdr:row>78</xdr:row>
      <xdr:rowOff>23464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39991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34612</xdr:rowOff>
    </xdr:from>
    <xdr:to>
      <xdr:col>41</xdr:col>
      <xdr:colOff>101600</xdr:colOff>
      <xdr:row>77</xdr:row>
      <xdr:rowOff>136212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152739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1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36094</xdr:rowOff>
    </xdr:from>
    <xdr:to>
      <xdr:col>36</xdr:col>
      <xdr:colOff>165100</xdr:colOff>
      <xdr:row>77</xdr:row>
      <xdr:rowOff>137694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154221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169647</xdr:rowOff>
    </xdr:from>
    <xdr:to>
      <xdr:col>55</xdr:col>
      <xdr:colOff>0</xdr:colOff>
      <xdr:row>94</xdr:row>
      <xdr:rowOff>36922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5943047"/>
          <a:ext cx="838200" cy="2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36922</xdr:rowOff>
    </xdr:from>
    <xdr:to>
      <xdr:col>50</xdr:col>
      <xdr:colOff>114300</xdr:colOff>
      <xdr:row>95</xdr:row>
      <xdr:rowOff>98541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153222"/>
          <a:ext cx="889000" cy="23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98541</xdr:rowOff>
    </xdr:from>
    <xdr:to>
      <xdr:col>45</xdr:col>
      <xdr:colOff>177800</xdr:colOff>
      <xdr:row>97</xdr:row>
      <xdr:rowOff>170362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386291"/>
          <a:ext cx="889000" cy="4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31941</xdr:rowOff>
    </xdr:from>
    <xdr:to>
      <xdr:col>46</xdr:col>
      <xdr:colOff>38100</xdr:colOff>
      <xdr:row>97</xdr:row>
      <xdr:rowOff>133541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6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124668</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5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7686</xdr:rowOff>
    </xdr:from>
    <xdr:to>
      <xdr:col>41</xdr:col>
      <xdr:colOff>50800</xdr:colOff>
      <xdr:row>97</xdr:row>
      <xdr:rowOff>170362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38336"/>
          <a:ext cx="889000" cy="16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86471</xdr:rowOff>
    </xdr:from>
    <xdr:to>
      <xdr:col>41</xdr:col>
      <xdr:colOff>101600</xdr:colOff>
      <xdr:row>98</xdr:row>
      <xdr:rowOff>16621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33148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9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69058</xdr:rowOff>
    </xdr:from>
    <xdr:to>
      <xdr:col>36</xdr:col>
      <xdr:colOff>165100</xdr:colOff>
      <xdr:row>97</xdr:row>
      <xdr:rowOff>170658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161785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118847</xdr:rowOff>
    </xdr:from>
    <xdr:to>
      <xdr:col>55</xdr:col>
      <xdr:colOff>50800</xdr:colOff>
      <xdr:row>93</xdr:row>
      <xdr:rowOff>48997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8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141724</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74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157572</xdr:rowOff>
    </xdr:from>
    <xdr:to>
      <xdr:col>50</xdr:col>
      <xdr:colOff>165100</xdr:colOff>
      <xdr:row>94</xdr:row>
      <xdr:rowOff>87722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10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104249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587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47741</xdr:rowOff>
    </xdr:from>
    <xdr:to>
      <xdr:col>46</xdr:col>
      <xdr:colOff>38100</xdr:colOff>
      <xdr:row>95</xdr:row>
      <xdr:rowOff>149341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3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165868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11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119562</xdr:rowOff>
    </xdr:from>
    <xdr:to>
      <xdr:col>41</xdr:col>
      <xdr:colOff>101600</xdr:colOff>
      <xdr:row>98</xdr:row>
      <xdr:rowOff>49712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40839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8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128336</xdr:rowOff>
    </xdr:from>
    <xdr:to>
      <xdr:col>36</xdr:col>
      <xdr:colOff>165100</xdr:colOff>
      <xdr:row>97</xdr:row>
      <xdr:rowOff>58486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8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75013</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148984</xdr:rowOff>
    </xdr:from>
    <xdr:to>
      <xdr:col>85</xdr:col>
      <xdr:colOff>127000</xdr:colOff>
      <xdr:row>37</xdr:row>
      <xdr:rowOff>152961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92634"/>
          <a:ext cx="8382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152961</xdr:rowOff>
    </xdr:from>
    <xdr:to>
      <xdr:col>81</xdr:col>
      <xdr:colOff>50800</xdr:colOff>
      <xdr:row>38</xdr:row>
      <xdr:rowOff>123703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96611"/>
          <a:ext cx="889000" cy="14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121327</xdr:rowOff>
    </xdr:from>
    <xdr:to>
      <xdr:col>76</xdr:col>
      <xdr:colOff>114300</xdr:colOff>
      <xdr:row>38</xdr:row>
      <xdr:rowOff>123703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36427"/>
          <a:ext cx="8890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122465</xdr:rowOff>
    </xdr:from>
    <xdr:to>
      <xdr:col>76</xdr:col>
      <xdr:colOff>165100</xdr:colOff>
      <xdr:row>38</xdr:row>
      <xdr:rowOff>52615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69142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4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119042</xdr:rowOff>
    </xdr:from>
    <xdr:to>
      <xdr:col>71</xdr:col>
      <xdr:colOff>177800</xdr:colOff>
      <xdr:row>38</xdr:row>
      <xdr:rowOff>121327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3414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101560</xdr:rowOff>
    </xdr:from>
    <xdr:to>
      <xdr:col>72</xdr:col>
      <xdr:colOff>38100</xdr:colOff>
      <xdr:row>38</xdr:row>
      <xdr:rowOff>31710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4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48237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2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135203</xdr:rowOff>
    </xdr:from>
    <xdr:to>
      <xdr:col>67</xdr:col>
      <xdr:colOff>101600</xdr:colOff>
      <xdr:row>38</xdr:row>
      <xdr:rowOff>65353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81880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98184</xdr:rowOff>
    </xdr:from>
    <xdr:to>
      <xdr:col>85</xdr:col>
      <xdr:colOff>177800</xdr:colOff>
      <xdr:row>38</xdr:row>
      <xdr:rowOff>28333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41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121061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102161</xdr:rowOff>
    </xdr:from>
    <xdr:to>
      <xdr:col>81</xdr:col>
      <xdr:colOff>101600</xdr:colOff>
      <xdr:row>38</xdr:row>
      <xdr:rowOff>32311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48838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72903</xdr:rowOff>
    </xdr:from>
    <xdr:to>
      <xdr:col>76</xdr:col>
      <xdr:colOff>165100</xdr:colOff>
      <xdr:row>39</xdr:row>
      <xdr:rowOff>3053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165630</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57428" y="668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70527</xdr:rowOff>
    </xdr:from>
    <xdr:to>
      <xdr:col>72</xdr:col>
      <xdr:colOff>38100</xdr:colOff>
      <xdr:row>39</xdr:row>
      <xdr:rowOff>677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163254</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67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68242</xdr:rowOff>
    </xdr:from>
    <xdr:to>
      <xdr:col>67</xdr:col>
      <xdr:colOff>101600</xdr:colOff>
      <xdr:row>38</xdr:row>
      <xdr:rowOff>169842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160969</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6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32058</xdr:rowOff>
    </xdr:from>
    <xdr:to>
      <xdr:col>85</xdr:col>
      <xdr:colOff>127000</xdr:colOff>
      <xdr:row>56</xdr:row>
      <xdr:rowOff>122186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461808"/>
          <a:ext cx="838200" cy="26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32081</xdr:rowOff>
    </xdr:from>
    <xdr:to>
      <xdr:col>81</xdr:col>
      <xdr:colOff>50800</xdr:colOff>
      <xdr:row>56</xdr:row>
      <xdr:rowOff>122186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61831"/>
          <a:ext cx="889000" cy="26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32081</xdr:rowOff>
    </xdr:from>
    <xdr:to>
      <xdr:col>76</xdr:col>
      <xdr:colOff>114300</xdr:colOff>
      <xdr:row>55</xdr:row>
      <xdr:rowOff>106284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61831"/>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122855</xdr:rowOff>
    </xdr:from>
    <xdr:to>
      <xdr:col>76</xdr:col>
      <xdr:colOff>165100</xdr:colOff>
      <xdr:row>58</xdr:row>
      <xdr:rowOff>53005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44132</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105683</xdr:rowOff>
    </xdr:from>
    <xdr:to>
      <xdr:col>71</xdr:col>
      <xdr:colOff>177800</xdr:colOff>
      <xdr:row>55</xdr:row>
      <xdr:rowOff>106284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8678183"/>
          <a:ext cx="889000" cy="8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125895</xdr:rowOff>
    </xdr:from>
    <xdr:to>
      <xdr:col>72</xdr:col>
      <xdr:colOff>38100</xdr:colOff>
      <xdr:row>58</xdr:row>
      <xdr:rowOff>56045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47172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127091</xdr:rowOff>
    </xdr:from>
    <xdr:to>
      <xdr:col>67</xdr:col>
      <xdr:colOff>101600</xdr:colOff>
      <xdr:row>58</xdr:row>
      <xdr:rowOff>57241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48368</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9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152708</xdr:rowOff>
    </xdr:from>
    <xdr:to>
      <xdr:col>85</xdr:col>
      <xdr:colOff>177800</xdr:colOff>
      <xdr:row>55</xdr:row>
      <xdr:rowOff>82858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4135</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6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71386</xdr:rowOff>
    </xdr:from>
    <xdr:to>
      <xdr:col>81</xdr:col>
      <xdr:colOff>101600</xdr:colOff>
      <xdr:row>57</xdr:row>
      <xdr:rowOff>1536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18063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4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152731</xdr:rowOff>
    </xdr:from>
    <xdr:to>
      <xdr:col>76</xdr:col>
      <xdr:colOff>165100</xdr:colOff>
      <xdr:row>55</xdr:row>
      <xdr:rowOff>82881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99408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18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55484</xdr:rowOff>
    </xdr:from>
    <xdr:to>
      <xdr:col>72</xdr:col>
      <xdr:colOff>38100</xdr:colOff>
      <xdr:row>55</xdr:row>
      <xdr:rowOff>157084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2161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26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54883</xdr:rowOff>
    </xdr:from>
    <xdr:to>
      <xdr:col>67</xdr:col>
      <xdr:colOff>101600</xdr:colOff>
      <xdr:row>50</xdr:row>
      <xdr:rowOff>156483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86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1560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84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107055</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80155"/>
          <a:ext cx="838200" cy="10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91481</xdr:rowOff>
    </xdr:from>
    <xdr:to>
      <xdr:col>81</xdr:col>
      <xdr:colOff>50800</xdr:colOff>
      <xdr:row>78</xdr:row>
      <xdr:rowOff>107055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64581"/>
          <a:ext cx="889000" cy="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76544</xdr:rowOff>
    </xdr:from>
    <xdr:to>
      <xdr:col>76</xdr:col>
      <xdr:colOff>114300</xdr:colOff>
      <xdr:row>78</xdr:row>
      <xdr:rowOff>91481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278194"/>
          <a:ext cx="889000" cy="18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104730</xdr:rowOff>
    </xdr:from>
    <xdr:to>
      <xdr:col>76</xdr:col>
      <xdr:colOff>165100</xdr:colOff>
      <xdr:row>79</xdr:row>
      <xdr:rowOff>34880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26007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76544</xdr:rowOff>
    </xdr:from>
    <xdr:to>
      <xdr:col>71</xdr:col>
      <xdr:colOff>177800</xdr:colOff>
      <xdr:row>78</xdr:row>
      <xdr:rowOff>122258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278194"/>
          <a:ext cx="889000" cy="2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138331</xdr:rowOff>
    </xdr:from>
    <xdr:to>
      <xdr:col>72</xdr:col>
      <xdr:colOff>38100</xdr:colOff>
      <xdr:row>79</xdr:row>
      <xdr:rowOff>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59608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141585</xdr:rowOff>
    </xdr:from>
    <xdr:to>
      <xdr:col>67</xdr:col>
      <xdr:colOff>101600</xdr:colOff>
      <xdr:row>79</xdr:row>
      <xdr:rowOff>71735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62862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56255</xdr:rowOff>
    </xdr:from>
    <xdr:to>
      <xdr:col>81</xdr:col>
      <xdr:colOff>101600</xdr:colOff>
      <xdr:row>78</xdr:row>
      <xdr:rowOff>157855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2932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40681</xdr:rowOff>
    </xdr:from>
    <xdr:to>
      <xdr:col>76</xdr:col>
      <xdr:colOff>165100</xdr:colOff>
      <xdr:row>78</xdr:row>
      <xdr:rowOff>142281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158808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25744</xdr:rowOff>
    </xdr:from>
    <xdr:to>
      <xdr:col>72</xdr:col>
      <xdr:colOff>38100</xdr:colOff>
      <xdr:row>77</xdr:row>
      <xdr:rowOff>127344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2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143871</xdr:rowOff>
    </xdr:from>
    <xdr:ext cx="59901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03795" y="1300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71458</xdr:rowOff>
    </xdr:from>
    <xdr:to>
      <xdr:col>67</xdr:col>
      <xdr:colOff>101600</xdr:colOff>
      <xdr:row>79</xdr:row>
      <xdr:rowOff>1608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18135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65875</xdr:rowOff>
    </xdr:from>
    <xdr:to>
      <xdr:col>85</xdr:col>
      <xdr:colOff>127000</xdr:colOff>
      <xdr:row>96</xdr:row>
      <xdr:rowOff>132638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25075"/>
          <a:ext cx="838200" cy="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132638</xdr:rowOff>
    </xdr:from>
    <xdr:to>
      <xdr:col>81</xdr:col>
      <xdr:colOff>50800</xdr:colOff>
      <xdr:row>97</xdr:row>
      <xdr:rowOff>70303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91838"/>
          <a:ext cx="889000" cy="10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59212</xdr:rowOff>
    </xdr:from>
    <xdr:to>
      <xdr:col>76</xdr:col>
      <xdr:colOff>114300</xdr:colOff>
      <xdr:row>97</xdr:row>
      <xdr:rowOff>70303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89862"/>
          <a:ext cx="8890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102062</xdr:rowOff>
    </xdr:from>
    <xdr:to>
      <xdr:col>76</xdr:col>
      <xdr:colOff>165100</xdr:colOff>
      <xdr:row>98</xdr:row>
      <xdr:rowOff>32212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23339</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42487</xdr:rowOff>
    </xdr:from>
    <xdr:to>
      <xdr:col>71</xdr:col>
      <xdr:colOff>177800</xdr:colOff>
      <xdr:row>97</xdr:row>
      <xdr:rowOff>59212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73137"/>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117799</xdr:rowOff>
    </xdr:from>
    <xdr:to>
      <xdr:col>72</xdr:col>
      <xdr:colOff>38100</xdr:colOff>
      <xdr:row>98</xdr:row>
      <xdr:rowOff>47949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39076</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133525</xdr:rowOff>
    </xdr:from>
    <xdr:to>
      <xdr:col>67</xdr:col>
      <xdr:colOff>101600</xdr:colOff>
      <xdr:row>98</xdr:row>
      <xdr:rowOff>63675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54802</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8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15075</xdr:rowOff>
    </xdr:from>
    <xdr:to>
      <xdr:col>85</xdr:col>
      <xdr:colOff>177800</xdr:colOff>
      <xdr:row>96</xdr:row>
      <xdr:rowOff>116675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37952</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2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81838</xdr:rowOff>
    </xdr:from>
    <xdr:to>
      <xdr:col>81</xdr:col>
      <xdr:colOff>101600</xdr:colOff>
      <xdr:row>97</xdr:row>
      <xdr:rowOff>11988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28515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19503</xdr:rowOff>
    </xdr:from>
    <xdr:to>
      <xdr:col>76</xdr:col>
      <xdr:colOff>165100</xdr:colOff>
      <xdr:row>97</xdr:row>
      <xdr:rowOff>121103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5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137630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42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8412</xdr:rowOff>
    </xdr:from>
    <xdr:to>
      <xdr:col>72</xdr:col>
      <xdr:colOff>38100</xdr:colOff>
      <xdr:row>97</xdr:row>
      <xdr:rowOff>110012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126539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41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163137</xdr:rowOff>
    </xdr:from>
    <xdr:to>
      <xdr:col>67</xdr:col>
      <xdr:colOff>101600</xdr:colOff>
      <xdr:row>97</xdr:row>
      <xdr:rowOff>93287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109814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9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4117</xdr:rowOff>
    </xdr:from>
    <xdr:to>
      <xdr:col>116</xdr:col>
      <xdr:colOff>63500</xdr:colOff>
      <xdr:row>34</xdr:row>
      <xdr:rowOff>82733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5319067"/>
          <a:ext cx="838200" cy="59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46799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61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82733</xdr:rowOff>
    </xdr:from>
    <xdr:to>
      <xdr:col>111</xdr:col>
      <xdr:colOff>177800</xdr:colOff>
      <xdr:row>34</xdr:row>
      <xdr:rowOff>108748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5912033"/>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165716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108748</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5938048"/>
          <a:ext cx="889000" cy="7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82728</xdr:rowOff>
    </xdr:from>
    <xdr:to>
      <xdr:col>107</xdr:col>
      <xdr:colOff>101600</xdr:colOff>
      <xdr:row>39</xdr:row>
      <xdr:rowOff>12878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4005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9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10472</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354122"/>
          <a:ext cx="889000" cy="30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81768</xdr:rowOff>
    </xdr:from>
    <xdr:to>
      <xdr:col>98</xdr:col>
      <xdr:colOff>38100</xdr:colOff>
      <xdr:row>39</xdr:row>
      <xdr:rowOff>11918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3045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89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124767</xdr:rowOff>
    </xdr:from>
    <xdr:to>
      <xdr:col>116</xdr:col>
      <xdr:colOff>114300</xdr:colOff>
      <xdr:row>31</xdr:row>
      <xdr:rowOff>54917</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52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77794</xdr:rowOff>
    </xdr:from>
    <xdr:ext cx="534377"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52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31933</xdr:rowOff>
    </xdr:from>
    <xdr:to>
      <xdr:col>112</xdr:col>
      <xdr:colOff>38100</xdr:colOff>
      <xdr:row>34</xdr:row>
      <xdr:rowOff>133533</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58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150060</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56111" y="563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57948</xdr:rowOff>
    </xdr:from>
    <xdr:to>
      <xdr:col>107</xdr:col>
      <xdr:colOff>101600</xdr:colOff>
      <xdr:row>34</xdr:row>
      <xdr:rowOff>159548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58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4625</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67111" y="56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131122</xdr:rowOff>
    </xdr:from>
    <xdr:to>
      <xdr:col>98</xdr:col>
      <xdr:colOff>38100</xdr:colOff>
      <xdr:row>37</xdr:row>
      <xdr:rowOff>61272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30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77799</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389111" y="60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・全般的に小規模離島、人口減少により高コストにならざるを得ない構造となっている。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・総務費は、住民一人当たり</a:t>
          </a:r>
          <a:r>
            <a:rPr kumimoji="1" lang="en-US" altLang="ja-JP" sz="1100" b="0" i="0" baseline="0">
              <a:solidFill>
                <a:schemeClr val="dk1"/>
              </a:solidFill>
              <a:effectLst/>
              <a:latin typeface="+mn-lt"/>
              <a:ea typeface="+mn-ea"/>
              <a:cs typeface="+mn-cs"/>
            </a:rPr>
            <a:t>822,082</a:t>
          </a:r>
          <a:r>
            <a:rPr kumimoji="1" lang="ja-JP" altLang="en-US" sz="1100" b="0" i="0" baseline="0">
              <a:solidFill>
                <a:schemeClr val="dk1"/>
              </a:solidFill>
              <a:effectLst/>
              <a:latin typeface="+mn-lt"/>
              <a:ea typeface="+mn-ea"/>
              <a:cs typeface="+mn-cs"/>
            </a:rPr>
            <a:t>円となっており、</a:t>
          </a:r>
          <a:r>
            <a:rPr kumimoji="1" lang="en-US" altLang="ja-JP" sz="1100" b="0" i="0" baseline="0">
              <a:solidFill>
                <a:schemeClr val="dk1"/>
              </a:solidFill>
              <a:effectLst/>
              <a:latin typeface="+mn-lt"/>
              <a:ea typeface="+mn-ea"/>
              <a:cs typeface="+mn-cs"/>
            </a:rPr>
            <a:t>271,644</a:t>
          </a:r>
          <a:r>
            <a:rPr kumimoji="1" lang="ja-JP" altLang="en-US" sz="1100" b="0" i="0" baseline="0">
              <a:solidFill>
                <a:schemeClr val="dk1"/>
              </a:solidFill>
              <a:effectLst/>
              <a:latin typeface="+mn-lt"/>
              <a:ea typeface="+mn-ea"/>
              <a:cs typeface="+mn-cs"/>
            </a:rPr>
            <a:t>円上昇した。定住促進住宅整備事業等による。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・農林水産業費費は、住民一人当たり</a:t>
          </a:r>
          <a:r>
            <a:rPr kumimoji="1" lang="en-US" altLang="ja-JP" sz="1100" b="0" i="0" baseline="0">
              <a:solidFill>
                <a:schemeClr val="dk1"/>
              </a:solidFill>
              <a:effectLst/>
              <a:latin typeface="+mn-lt"/>
              <a:ea typeface="+mn-ea"/>
              <a:cs typeface="+mn-cs"/>
            </a:rPr>
            <a:t>608,952</a:t>
          </a:r>
          <a:r>
            <a:rPr kumimoji="1" lang="ja-JP" altLang="ja-JP" sz="1100" b="0" i="0" baseline="0">
              <a:solidFill>
                <a:schemeClr val="dk1"/>
              </a:solidFill>
              <a:effectLst/>
              <a:latin typeface="+mn-lt"/>
              <a:ea typeface="+mn-ea"/>
              <a:cs typeface="+mn-cs"/>
            </a:rPr>
            <a:t>円となっており、</a:t>
          </a:r>
          <a:r>
            <a:rPr kumimoji="1" lang="en-US" altLang="ja-JP" sz="1100" b="0" i="0" baseline="0">
              <a:solidFill>
                <a:schemeClr val="dk1"/>
              </a:solidFill>
              <a:effectLst/>
              <a:latin typeface="+mn-lt"/>
              <a:ea typeface="+mn-ea"/>
              <a:cs typeface="+mn-cs"/>
            </a:rPr>
            <a:t>321,472</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沖縄製糖体制強化事業等の新規事業</a:t>
          </a:r>
          <a:r>
            <a:rPr kumimoji="1" lang="ja-JP" altLang="ja-JP" sz="1100" b="0" i="0" baseline="0">
              <a:solidFill>
                <a:schemeClr val="dk1"/>
              </a:solidFill>
              <a:effectLst/>
              <a:latin typeface="+mn-lt"/>
              <a:ea typeface="+mn-ea"/>
              <a:cs typeface="+mn-cs"/>
            </a:rPr>
            <a:t>による。しかしながら類似団体と比較しても高い値となっている。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教育費は、</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366,505</a:t>
          </a:r>
          <a:r>
            <a:rPr kumimoji="1" lang="ja-JP" altLang="ja-JP" sz="1100" b="0" i="0" baseline="0">
              <a:solidFill>
                <a:schemeClr val="dk1"/>
              </a:solidFill>
              <a:effectLst/>
              <a:latin typeface="+mn-lt"/>
              <a:ea typeface="+mn-ea"/>
              <a:cs typeface="+mn-cs"/>
            </a:rPr>
            <a:t>円となっており、</a:t>
          </a:r>
          <a:r>
            <a:rPr kumimoji="1" lang="en-US" altLang="ja-JP" sz="1100" b="0" i="0" baseline="0">
              <a:solidFill>
                <a:schemeClr val="dk1"/>
              </a:solidFill>
              <a:effectLst/>
              <a:latin typeface="+mn-lt"/>
              <a:ea typeface="+mn-ea"/>
              <a:cs typeface="+mn-cs"/>
            </a:rPr>
            <a:t>137,311</a:t>
          </a:r>
          <a:r>
            <a:rPr kumimoji="1" lang="ja-JP" altLang="ja-JP" sz="1100" b="0" i="0" baseline="0">
              <a:solidFill>
                <a:schemeClr val="dk1"/>
              </a:solidFill>
              <a:effectLst/>
              <a:latin typeface="+mn-lt"/>
              <a:ea typeface="+mn-ea"/>
              <a:cs typeface="+mn-cs"/>
            </a:rPr>
            <a:t>円上昇した。</a:t>
          </a:r>
          <a:r>
            <a:rPr kumimoji="1" lang="ja-JP" altLang="en-US" sz="1100" b="0" i="0" baseline="0">
              <a:solidFill>
                <a:schemeClr val="dk1"/>
              </a:solidFill>
              <a:effectLst/>
              <a:latin typeface="+mn-lt"/>
              <a:ea typeface="+mn-ea"/>
              <a:cs typeface="+mn-cs"/>
            </a:rPr>
            <a:t>教員住宅整備</a:t>
          </a:r>
          <a:r>
            <a:rPr kumimoji="1" lang="en-US" altLang="ja-JP" sz="1100" b="0" i="0" baseline="0">
              <a:solidFill>
                <a:schemeClr val="dk1"/>
              </a:solidFill>
              <a:effectLst/>
              <a:latin typeface="+mn-lt"/>
              <a:ea typeface="+mn-ea"/>
              <a:cs typeface="+mn-cs"/>
            </a:rPr>
            <a:t>j</a:t>
          </a:r>
          <a:r>
            <a:rPr kumimoji="1" lang="ja-JP" altLang="en-US" sz="1100" b="0" i="0" baseline="0">
              <a:solidFill>
                <a:schemeClr val="dk1"/>
              </a:solidFill>
              <a:effectLst/>
              <a:latin typeface="+mn-lt"/>
              <a:ea typeface="+mn-ea"/>
              <a:cs typeface="+mn-cs"/>
            </a:rPr>
            <a:t>業</a:t>
          </a:r>
          <a:r>
            <a:rPr kumimoji="1" lang="ja-JP" altLang="ja-JP" sz="1100" b="0" i="0" baseline="0">
              <a:solidFill>
                <a:schemeClr val="dk1"/>
              </a:solidFill>
              <a:effectLst/>
              <a:latin typeface="+mn-lt"/>
              <a:ea typeface="+mn-ea"/>
              <a:cs typeface="+mn-cs"/>
            </a:rPr>
            <a:t>等の新規事業による。しかしながら類似団体と比較しても高い値となっている。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・土木費は、</a:t>
          </a:r>
          <a:r>
            <a:rPr kumimoji="1" lang="en-US" altLang="ja-JP" sz="1100">
              <a:solidFill>
                <a:schemeClr val="dk1"/>
              </a:solidFill>
              <a:effectLst/>
              <a:latin typeface="+mn-lt"/>
              <a:ea typeface="+mn-ea"/>
              <a:cs typeface="+mn-cs"/>
            </a:rPr>
            <a:t>53,552</a:t>
          </a:r>
          <a:r>
            <a:rPr kumimoji="1" lang="ja-JP" altLang="ja-JP" sz="1100">
              <a:solidFill>
                <a:schemeClr val="dk1"/>
              </a:solidFill>
              <a:effectLst/>
              <a:latin typeface="+mn-lt"/>
              <a:ea typeface="+mn-ea"/>
              <a:cs typeface="+mn-cs"/>
            </a:rPr>
            <a:t>円増加している。村道整備事業等による。災害復旧費は</a:t>
          </a:r>
          <a:r>
            <a:rPr kumimoji="1" lang="ja-JP" altLang="en-US" sz="1100">
              <a:solidFill>
                <a:schemeClr val="dk1"/>
              </a:solidFill>
              <a:effectLst/>
              <a:latin typeface="+mn-lt"/>
              <a:ea typeface="+mn-ea"/>
              <a:cs typeface="+mn-cs"/>
            </a:rPr>
            <a:t>皆減と</a:t>
          </a:r>
          <a:r>
            <a:rPr kumimoji="1" lang="ja-JP" altLang="ja-JP" sz="1100">
              <a:solidFill>
                <a:schemeClr val="dk1"/>
              </a:solidFill>
              <a:effectLst/>
              <a:latin typeface="+mn-lt"/>
              <a:ea typeface="+mn-ea"/>
              <a:cs typeface="+mn-cs"/>
            </a:rPr>
            <a:t>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諸支出金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類以団体の最高値を示している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これは船舶運航事業への繰出金の増が要因である。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実質収支は黒字で推移してきている。財政調整基金については、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決算剰余金を中心に積み立て</a:t>
          </a:r>
          <a:r>
            <a:rPr kumimoji="1" lang="ja-JP" altLang="ja-JP" sz="1100" b="0" i="0" u="none" strike="noStrike" kern="0" cap="none" spc="0" normalizeH="0" baseline="0" noProof="0">
              <a:ln>
                <a:noFill/>
              </a:ln>
              <a:solidFill>
                <a:prstClr val="black"/>
              </a:solidFill>
              <a:effectLst/>
              <a:uLnTx/>
              <a:uFillTx/>
              <a:latin typeface="+mn-lt"/>
              <a:ea typeface="+mn-ea"/>
              <a:cs typeface="+mn-cs"/>
            </a:rPr>
            <a:t>たことにより前年度よりは残額を増加させることができた</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標準財政規模比</a:t>
          </a:r>
          <a:r>
            <a:rPr kumimoji="1" lang="en-US" altLang="ja-JP" sz="1100" b="0" i="0" u="none" strike="noStrike" kern="0" cap="none" spc="0" normalizeH="0" baseline="0" noProof="0">
              <a:ln>
                <a:noFill/>
              </a:ln>
              <a:solidFill>
                <a:prstClr val="black"/>
              </a:solidFill>
              <a:effectLst/>
              <a:uLnTx/>
              <a:uFillTx/>
              <a:latin typeface="+mn-lt"/>
              <a:ea typeface="+mn-ea"/>
              <a:cs typeface="+mn-cs"/>
            </a:rPr>
            <a:t>15.26%)</a:t>
          </a:r>
          <a:r>
            <a:rPr kumimoji="1" lang="ja-JP" altLang="ja-JP" sz="1100" b="0" i="0" u="none" strike="noStrike" kern="0" cap="none" spc="0" normalizeH="0" baseline="0" noProof="0">
              <a:ln>
                <a:noFill/>
              </a:ln>
              <a:solidFill>
                <a:prstClr val="black"/>
              </a:solidFill>
              <a:effectLst/>
              <a:uLnTx/>
              <a:uFillTx/>
              <a:latin typeface="+mn-lt"/>
              <a:ea typeface="+mn-ea"/>
              <a:cs typeface="+mn-cs"/>
            </a:rPr>
            <a:t>。今後、公共施設等が更新を迎えるため、多額の更新費用が予想されることから計画的な基金積立の実施や基金運営に努め、基金運営の適正化を図る。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連結実質赤字比率においては、船舶運航事業特別会計において標準財政規模比率で▲</a:t>
          </a:r>
          <a:r>
            <a:rPr kumimoji="1" lang="en-US" altLang="ja-JP" sz="1100" b="0" i="0" baseline="0">
              <a:solidFill>
                <a:schemeClr val="dk1"/>
              </a:solidFill>
              <a:effectLst/>
              <a:latin typeface="+mn-lt"/>
              <a:ea typeface="+mn-ea"/>
              <a:cs typeface="+mn-cs"/>
            </a:rPr>
            <a:t>5.20</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対前年度</a:t>
          </a:r>
          <a:r>
            <a:rPr kumimoji="1" lang="en-US" altLang="ja-JP" sz="1100" b="0" i="0" baseline="0">
              <a:solidFill>
                <a:schemeClr val="dk1"/>
              </a:solidFill>
              <a:effectLst/>
              <a:latin typeface="+mn-lt"/>
              <a:ea typeface="+mn-ea"/>
              <a:cs typeface="+mn-cs"/>
            </a:rPr>
            <a:t>2,62%</a:t>
          </a:r>
          <a:r>
            <a:rPr kumimoji="1" lang="ja-JP" altLang="en-US" sz="1100" b="0" i="0" baseline="0">
              <a:solidFill>
                <a:schemeClr val="dk1"/>
              </a:solidFill>
              <a:effectLst/>
              <a:latin typeface="+mn-lt"/>
              <a:ea typeface="+mn-ea"/>
              <a:cs typeface="+mn-cs"/>
            </a:rPr>
            <a:t>改善しているものの</a:t>
          </a:r>
          <a:r>
            <a:rPr kumimoji="1" lang="ja-JP" altLang="ja-JP" sz="1100" b="0" i="0" baseline="0">
              <a:solidFill>
                <a:schemeClr val="dk1"/>
              </a:solidFill>
              <a:effectLst/>
              <a:latin typeface="+mn-lt"/>
              <a:ea typeface="+mn-ea"/>
              <a:cs typeface="+mn-cs"/>
            </a:rPr>
            <a:t>赤字額が</a:t>
          </a:r>
          <a:r>
            <a:rPr kumimoji="1" lang="ja-JP" altLang="en-US" sz="1100" b="0" i="0" baseline="0">
              <a:solidFill>
                <a:schemeClr val="dk1"/>
              </a:solidFill>
              <a:effectLst/>
              <a:latin typeface="+mn-lt"/>
              <a:ea typeface="+mn-ea"/>
              <a:cs typeface="+mn-cs"/>
            </a:rPr>
            <a:t>継続</a:t>
          </a:r>
          <a:r>
            <a:rPr kumimoji="1" lang="ja-JP" altLang="ja-JP" sz="1100" b="0" i="0" baseline="0">
              <a:solidFill>
                <a:schemeClr val="dk1"/>
              </a:solidFill>
              <a:effectLst/>
              <a:latin typeface="+mn-lt"/>
              <a:ea typeface="+mn-ea"/>
              <a:cs typeface="+mn-cs"/>
            </a:rPr>
            <a:t>している。要因はコロナ渦による利用者減による収益悪化、燃料高騰</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伴う費用増等が要因である。</a:t>
          </a:r>
          <a:r>
            <a:rPr kumimoji="1" lang="ja-JP" altLang="en-US" sz="1100" b="0" i="0" baseline="0">
              <a:solidFill>
                <a:schemeClr val="dk1"/>
              </a:solidFill>
              <a:effectLst/>
              <a:latin typeface="+mn-lt"/>
              <a:ea typeface="+mn-ea"/>
              <a:cs typeface="+mn-cs"/>
            </a:rPr>
            <a:t>水道会計も</a:t>
          </a:r>
          <a:r>
            <a:rPr kumimoji="1" lang="en-US" altLang="ja-JP" sz="1100" b="0" i="0" baseline="0">
              <a:solidFill>
                <a:schemeClr val="dk1"/>
              </a:solidFill>
              <a:effectLst/>
              <a:latin typeface="+mn-lt"/>
              <a:ea typeface="+mn-ea"/>
              <a:cs typeface="+mn-cs"/>
            </a:rPr>
            <a:t>0.26</a:t>
          </a:r>
          <a:r>
            <a:rPr kumimoji="1" lang="ja-JP" altLang="en-US" sz="1100" b="0" i="0" baseline="0">
              <a:solidFill>
                <a:schemeClr val="dk1"/>
              </a:solidFill>
              <a:effectLst/>
              <a:latin typeface="+mn-lt"/>
              <a:ea typeface="+mn-ea"/>
              <a:cs typeface="+mn-cs"/>
            </a:rPr>
            <a:t>％赤字額が発生している。</a:t>
          </a:r>
          <a:r>
            <a:rPr kumimoji="1" lang="ja-JP" altLang="ja-JP" sz="1100" b="0" i="0" baseline="0">
              <a:solidFill>
                <a:schemeClr val="dk1"/>
              </a:solidFill>
              <a:effectLst/>
              <a:latin typeface="+mn-lt"/>
              <a:ea typeface="+mn-ea"/>
              <a:cs typeface="+mn-cs"/>
            </a:rPr>
            <a:t>その他の特別会計、一般会計は赤字額は発生していないが、依然として厳しい運営状況であることに変わりはないため、事業収益の確保と歳出の削減により経営改善努力を継続し、健全な財政運営に努める。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農業集落排水事業及び水道事業においては、施設の機能強化等にかかるコストを抑制するため、適宜修繕箇所を確認し、大型補修を実施しないことでコストを削減し、料金収入の徴収努力を徹底する。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増加傾向にある。今後は大型建設事業等建設に伴い公債費の償還が始まるため上昇が見込まれる。基準財政需要額に算入される地方債を活用し事業構築を行い、算入公債費の減少を最小限に抑制し公債費の健全化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沖縄県伊平屋村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将来負担額については、一般会計等に係る地方債の現在高が対前年度</a:t>
          </a:r>
          <a:r>
            <a:rPr kumimoji="1" lang="en-US" altLang="ja-JP" sz="1100" b="0" i="0" baseline="0">
              <a:solidFill>
                <a:schemeClr val="dk1"/>
              </a:solidFill>
              <a:effectLst/>
              <a:latin typeface="+mn-lt"/>
              <a:ea typeface="+mn-ea"/>
              <a:cs typeface="+mn-cs"/>
            </a:rPr>
            <a:t>124</a:t>
          </a:r>
          <a:r>
            <a:rPr kumimoji="1" lang="ja-JP" altLang="ja-JP" sz="1100" b="0" i="0" baseline="0">
              <a:solidFill>
                <a:schemeClr val="dk1"/>
              </a:solidFill>
              <a:effectLst/>
              <a:latin typeface="+mn-lt"/>
              <a:ea typeface="+mn-ea"/>
              <a:cs typeface="+mn-cs"/>
            </a:rPr>
            <a:t>百万円増、充当可能財源等において、充当可能特定歳入</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百万円、基準財政需要額算入見込額</a:t>
          </a:r>
          <a:r>
            <a:rPr kumimoji="1" lang="en-US" altLang="ja-JP" sz="1100" b="0" i="0" baseline="0">
              <a:solidFill>
                <a:schemeClr val="dk1"/>
              </a:solidFill>
              <a:effectLst/>
              <a:latin typeface="+mn-lt"/>
              <a:ea typeface="+mn-ea"/>
              <a:cs typeface="+mn-cs"/>
            </a:rPr>
            <a:t>82</a:t>
          </a:r>
          <a:r>
            <a:rPr kumimoji="1" lang="ja-JP" altLang="ja-JP" sz="1100" b="0" i="0" baseline="0">
              <a:solidFill>
                <a:schemeClr val="dk1"/>
              </a:solidFill>
              <a:effectLst/>
              <a:latin typeface="+mn-lt"/>
              <a:ea typeface="+mn-ea"/>
              <a:cs typeface="+mn-cs"/>
            </a:rPr>
            <a:t>百万円増加した</a:t>
          </a:r>
          <a:r>
            <a:rPr kumimoji="1" lang="ja-JP" altLang="en-US" sz="1100" b="0" i="0" baseline="0">
              <a:solidFill>
                <a:schemeClr val="dk1"/>
              </a:solidFill>
              <a:effectLst/>
              <a:latin typeface="+mn-lt"/>
              <a:ea typeface="+mn-ea"/>
              <a:cs typeface="+mn-cs"/>
            </a:rPr>
            <a:t>ものの充当可能基金が</a:t>
          </a:r>
          <a:r>
            <a:rPr kumimoji="1" lang="en-US" altLang="ja-JP" sz="1100" b="0" i="0" baseline="0">
              <a:solidFill>
                <a:schemeClr val="dk1"/>
              </a:solidFill>
              <a:effectLst/>
              <a:latin typeface="+mn-lt"/>
              <a:ea typeface="+mn-ea"/>
              <a:cs typeface="+mn-cs"/>
            </a:rPr>
            <a:t>23</a:t>
          </a:r>
          <a:r>
            <a:rPr kumimoji="1" lang="ja-JP" altLang="en-US" sz="1100" b="0" i="0" baseline="0">
              <a:solidFill>
                <a:schemeClr val="dk1"/>
              </a:solidFill>
              <a:effectLst/>
              <a:latin typeface="+mn-lt"/>
              <a:ea typeface="+mn-ea"/>
              <a:cs typeface="+mn-cs"/>
            </a:rPr>
            <a:t>百万減少したことにより</a:t>
          </a:r>
          <a:r>
            <a:rPr kumimoji="1" lang="ja-JP" altLang="ja-JP" sz="1100" b="0" i="0" baseline="0">
              <a:solidFill>
                <a:schemeClr val="dk1"/>
              </a:solidFill>
              <a:effectLst/>
              <a:latin typeface="+mn-lt"/>
              <a:ea typeface="+mn-ea"/>
              <a:cs typeface="+mn-cs"/>
            </a:rPr>
            <a:t>、将来負担比率の分子となる数値は対前年度比で</a:t>
          </a:r>
          <a:r>
            <a:rPr kumimoji="1" lang="en-US" altLang="ja-JP" sz="1100" b="0" i="0" baseline="0">
              <a:solidFill>
                <a:schemeClr val="dk1"/>
              </a:solidFill>
              <a:effectLst/>
              <a:latin typeface="+mn-lt"/>
              <a:ea typeface="+mn-ea"/>
              <a:cs typeface="+mn-cs"/>
            </a:rPr>
            <a:t>84</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今後、緊急的な財政需要や公共施設等の更新に備えるため、計画的な基金の積立を行い、将来負担比率の健全性を図る。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沖縄県伊平屋村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前年度より、財政調整基金は</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、減債基金は、</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、その他特定目的基金は９</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、全体としては</a:t>
          </a:r>
          <a:r>
            <a:rPr kumimoji="1" lang="ja-JP" altLang="en-US" sz="1100">
              <a:solidFill>
                <a:schemeClr val="dk1"/>
              </a:solidFill>
              <a:effectLst/>
              <a:latin typeface="+mn-lt"/>
              <a:ea typeface="+mn-ea"/>
              <a:cs typeface="+mn-cs"/>
            </a:rPr>
            <a:t>８２百万円</a:t>
          </a:r>
          <a:r>
            <a:rPr kumimoji="1" lang="ja-JP" altLang="ja-JP" sz="1100">
              <a:solidFill>
                <a:schemeClr val="dk1"/>
              </a:solidFill>
              <a:effectLst/>
              <a:latin typeface="+mn-lt"/>
              <a:ea typeface="+mn-ea"/>
              <a:cs typeface="+mn-cs"/>
            </a:rPr>
            <a:t>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今後の方針としては、計画的な財政運営を実施するために、長寿命化計画を策定し、施設関連の大型修繕に優先順位をつけ、緊急性が高いものから順次修繕し、施設管理・施設維持を行い、歳出を抑制する。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企業版ふるさと納税基金：総合計画における地域再生推進計画事業等の推進支援。</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育英資金積立：基金を原資とし、教育活動の充実を図る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ちゅら島応援基金（ふるさと納税）：基金を原資とし、産業振興及び魅力ある観光地づくりに関する事業を支援</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産業振興総合推進対策資金貸付基金：基金を原資とし、新規産業に資する事業者へ支援</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ちゅら島応援基金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コープネット</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：基金を原資とし、産業振興及び魅力ある観光地づくりに関する事業を支援</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森林環境譲与税：毎年交付される森林環境譲与税を積み立てたもの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mn-lt"/>
              <a:ea typeface="+mn-ea"/>
              <a:cs typeface="+mn-cs"/>
            </a:rPr>
            <a:t>企業版ふるさと納税基金は積立により増額となった。</a:t>
          </a:r>
          <a:r>
            <a:rPr kumimoji="1" lang="ja-JP" altLang="ja-JP" sz="1100" b="0" i="0" baseline="0">
              <a:solidFill>
                <a:schemeClr val="dk1"/>
              </a:solidFill>
              <a:effectLst/>
              <a:latin typeface="+mn-lt"/>
              <a:ea typeface="+mn-ea"/>
              <a:cs typeface="+mn-cs"/>
            </a:rPr>
            <a:t>ちゅら島応援基金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コープネット</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ふるさと納税</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は、積立と取り崩しを行っているため、</a:t>
          </a:r>
          <a:r>
            <a:rPr kumimoji="1" lang="ja-JP" altLang="en-US" sz="1100" b="0" i="0" baseline="0">
              <a:solidFill>
                <a:schemeClr val="dk1"/>
              </a:solidFill>
              <a:effectLst/>
              <a:latin typeface="+mn-lt"/>
              <a:ea typeface="+mn-ea"/>
              <a:cs typeface="+mn-cs"/>
            </a:rPr>
            <a:t>微増</a:t>
          </a:r>
          <a:r>
            <a:rPr kumimoji="1" lang="ja-JP" altLang="ja-JP" sz="1100" b="0" i="0" baseline="0">
              <a:solidFill>
                <a:schemeClr val="dk1"/>
              </a:solidFill>
              <a:effectLst/>
              <a:latin typeface="+mn-lt"/>
              <a:ea typeface="+mn-ea"/>
              <a:cs typeface="+mn-cs"/>
            </a:rPr>
            <a:t>となっている。森林環境譲与税基金は少額ながら積立のみで、微増である。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企業版ふるさと納税基金は地域再生推進事業計画により随時取崩して事業費に充てる。森</a:t>
          </a:r>
          <a:r>
            <a:rPr kumimoji="1" lang="ja-JP" altLang="ja-JP" sz="1100">
              <a:solidFill>
                <a:schemeClr val="dk1"/>
              </a:solidFill>
              <a:effectLst/>
              <a:latin typeface="+mn-lt"/>
              <a:ea typeface="+mn-ea"/>
              <a:cs typeface="+mn-cs"/>
            </a:rPr>
            <a:t>林環境譲与税基金は交付されるものを積立し、一定額になったら取り崩して事業費に充てる予定であるが、毎年の交付額が少額であるため、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年以上は積立のみとなる見通しである。</a:t>
          </a:r>
          <a:r>
            <a:rPr kumimoji="1" lang="ja-JP" altLang="ja-JP" sz="1100" b="0" i="0" baseline="0">
              <a:solidFill>
                <a:schemeClr val="dk1"/>
              </a:solidFill>
              <a:effectLst/>
              <a:latin typeface="+mn-lt"/>
              <a:ea typeface="+mn-ea"/>
              <a:cs typeface="+mn-cs"/>
            </a:rPr>
            <a:t>ちゅら島応援基金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コープネット</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ふるさと納税</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チーム黒糖</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は、寄付で入った収入に応じて積立し、各事業費に充てて予算化して取り崩しており、今後も継続して同様の運用をしていくこととしている。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剰余金の一部を積立したが、特別会計への操出金及び単独事業経費に取り崩したことにより微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今後、公共施設等の老朽化に伴う改築、修繕等の費用が増加することが見込まれることから、さらなる財政運営の効率化に努める。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公債費充当し</a:t>
          </a:r>
          <a:r>
            <a:rPr kumimoji="1" lang="ja-JP" altLang="ja-JP" sz="1100">
              <a:solidFill>
                <a:schemeClr val="dk1"/>
              </a:solidFill>
              <a:effectLst/>
              <a:latin typeface="+mn-lt"/>
              <a:ea typeface="+mn-ea"/>
              <a:cs typeface="+mn-cs"/>
            </a:rPr>
            <a:t>たことにより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地方債の償還計画を踏まえ必要に応じて活用する。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933392F-B3C5-4A47-AA9C-584FA3F16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B1B4625-4C0D-47A1-9D34-C02D80CFD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D8BCAA4-6A3B-4926-8057-9280522226C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1ACC5DD-0716-4D00-B604-EF950EFA4F8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ED933EF-40C9-40DD-A1A2-531154725DD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498B5E6-8E40-4015-A9B8-C25F17C4122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571211C-6749-460C-8F56-8AB71980731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A514A41-6D98-4826-A685-E8339C6A4E7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5262985-D036-4AD6-9E5C-AF7EE440AC6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832F03D-A073-454A-9F6F-5AB93E5A194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FCDDEFD-19E3-420B-AAC0-F6C38CF61D3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4F5B34D-677F-4446-A257-DCAE322D1A9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1,213
1,199
21.82
4,337,706
4,051,390
245,896
1,302,425
3,586,652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715F8C3-534E-4AD2-93E1-432D371A091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C20F3B5-1B33-4F73-93C5-4FA46CB8A27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B1C32D4-93EC-476A-B2EA-98428ED935D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200074B-43C9-4A63-81E0-C31B5CA5D7D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6818305-569E-481F-8588-C5DF316BFED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62C531C-6E15-4AB3-B2E7-C21EC9F062B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0703813-4781-4039-9D4A-EFDFC70BF1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75422DC-64FF-4E2A-A5F1-DCF1A93C6F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33DF6AC-21C9-49A4-8B7F-EE4A66D1299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832FCFC-284F-4964-A1E1-92710285CD6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64E6549-CC70-4D47-BE4C-7178D6F99F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FC45E18-245F-4F2B-941A-555F3D90A96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7F8F0C6-C6A5-4DA5-BA78-4BBAC731E92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A0D88F3-CAF9-49DF-91D9-1825E2F8AEE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F5E318-55D4-4152-93FA-59E77A51D20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A27AFC9-AF40-47FA-83CE-9729F0FC7B6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00FBAC7-9D05-4594-AAC6-1DC2D4C74D7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8BAC35C-51A7-4842-9C9C-722B52782E1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224A089-932B-490B-8612-3311F775555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BF15869-FBED-4C9A-81F5-F34F4C6046C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B422BBB-A9AD-49CB-9C46-70F5F089A07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1189ED2-6F67-40E3-B8B7-4BAD59F23F8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06B35E0-4AA9-4005-BB90-68FDE6B1143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A1EADFB-5DC7-4DF9-BD32-9F2ECC8C47E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7665C43-68ED-4858-AFA7-8F7E39F6E83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DB39055-39D3-4D5C-92CC-730F9F84A0B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8E13901-FE8E-42E6-92CD-540FCAA415C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E42ACF0-D1DA-4045-843D-570501E5B50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460BBD3-46B0-4FF7-8B3A-967E9252A6A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168FD1D-62DD-405E-BCBE-26BCF94CE5F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4C88F7A-95F7-4EE9-961F-7FA4AE17290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1138940-776C-4838-AF9F-9CEBCB42056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D6E4D1D-DF60-444B-9C7D-CE349930C01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6FC74CA-F82F-4A05-812A-B52ED886D29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0823B08-2A6A-455A-8D7B-04FF7DB6B45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有形固定資産減価償却率については全国平均</a:t>
          </a:r>
          <a:r>
            <a:rPr kumimoji="1" lang="en-US" altLang="ja-JP" sz="1100">
              <a:solidFill>
                <a:schemeClr val="dk1"/>
              </a:solidFill>
              <a:effectLst/>
              <a:latin typeface="+mn-lt"/>
              <a:ea typeface="+mn-ea"/>
              <a:cs typeface="+mn-cs"/>
            </a:rPr>
            <a:t>65.1</a:t>
          </a:r>
          <a:r>
            <a:rPr kumimoji="1" lang="ja-JP" altLang="ja-JP" sz="1100">
              <a:solidFill>
                <a:schemeClr val="dk1"/>
              </a:solidFill>
              <a:effectLst/>
              <a:latin typeface="+mn-lt"/>
              <a:ea typeface="+mn-ea"/>
              <a:cs typeface="+mn-cs"/>
            </a:rPr>
            <a:t>、沖縄県平均値</a:t>
          </a:r>
          <a:r>
            <a:rPr kumimoji="1" lang="en-US" altLang="ja-JP" sz="1100">
              <a:solidFill>
                <a:schemeClr val="dk1"/>
              </a:solidFill>
              <a:effectLst/>
              <a:latin typeface="+mn-lt"/>
              <a:ea typeface="+mn-ea"/>
              <a:cs typeface="+mn-cs"/>
            </a:rPr>
            <a:t>50.8</a:t>
          </a:r>
          <a:r>
            <a:rPr kumimoji="1" lang="ja-JP" altLang="ja-JP" sz="1100">
              <a:solidFill>
                <a:schemeClr val="dk1"/>
              </a:solidFill>
              <a:effectLst/>
              <a:latin typeface="+mn-lt"/>
              <a:ea typeface="+mn-ea"/>
              <a:cs typeface="+mn-cs"/>
            </a:rPr>
            <a:t>と比較すると低い値となっている。当村比では徐々に増加傾向となっていたが今年度</a:t>
          </a:r>
          <a:r>
            <a:rPr kumimoji="1" lang="en-US" altLang="ja-JP" sz="1100">
              <a:solidFill>
                <a:schemeClr val="dk1"/>
              </a:solidFill>
              <a:effectLst/>
              <a:latin typeface="+mn-lt"/>
              <a:ea typeface="+mn-ea"/>
              <a:cs typeface="+mn-cs"/>
            </a:rPr>
            <a:t>44.2</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類委団体平均を</a:t>
          </a:r>
          <a:r>
            <a:rPr kumimoji="1" lang="ja-JP" altLang="en-US" sz="1100">
              <a:solidFill>
                <a:schemeClr val="dk1"/>
              </a:solidFill>
              <a:effectLst/>
              <a:latin typeface="+mn-lt"/>
              <a:ea typeface="+mn-ea"/>
              <a:cs typeface="+mn-cs"/>
            </a:rPr>
            <a:t>下回って</a:t>
          </a:r>
          <a:r>
            <a:rPr kumimoji="1" lang="ja-JP" altLang="ja-JP" sz="1100">
              <a:solidFill>
                <a:schemeClr val="dk1"/>
              </a:solidFill>
              <a:effectLst/>
              <a:latin typeface="+mn-lt"/>
              <a:ea typeface="+mn-ea"/>
              <a:cs typeface="+mn-cs"/>
            </a:rPr>
            <a:t>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056E0A7-B481-4E12-AE84-9AE9B563C00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AC31BA0-D590-44EF-89CB-814AEC7DBCC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0784CFC-C6C8-4825-A56E-6BA89166DC0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33B06F8-55DA-498B-A24D-251C5729A91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977444A-D04B-4C4B-89F2-3327FCBABCA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B74CB078-7037-4E6B-BB7C-D2B1AB7A5E2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19F8708E-3BE9-4640-AE0A-DC1359E042B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0BF63C8-5CD0-4990-9222-44127A2EDEA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6148C7F7-27A8-45A7-8D52-9C694EB3A80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5770720C-F185-428D-AA5B-70647487EF3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21BAEBC6-3DB1-4CEC-A9BC-0521D35D7CC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43EB843F-0DCB-4D62-AEC2-C74818FA817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F29B48E-2B95-4619-89D8-227EBF19679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8027291-4F05-491D-B257-4CBD9027378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48BC6D5-AB0D-4C56-AA6C-90BCA7A0BE3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931888A-3145-4E58-B463-B87A4943138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3ECE160-CEB6-47A5-9E54-1244FD2EC23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719A044-129D-4623-85B8-0EEDEBE6F74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7" name="直線コネクタ 66">
          <a:extLst>
            <a:ext uri="{FF2B5EF4-FFF2-40B4-BE49-F238E27FC236}">
              <a16:creationId xmlns:a16="http://schemas.microsoft.com/office/drawing/2014/main" id="{3CC595EF-B7B1-482A-91B2-BE082F2DE43A}"/>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68" name="有形固定資産減価償却率最小値テキスト">
          <a:extLst>
            <a:ext uri="{FF2B5EF4-FFF2-40B4-BE49-F238E27FC236}">
              <a16:creationId xmlns:a16="http://schemas.microsoft.com/office/drawing/2014/main" id="{ACBFF0EA-2527-4035-9A60-75510B49C2D6}"/>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69" name="直線コネクタ 68">
          <a:extLst>
            <a:ext uri="{FF2B5EF4-FFF2-40B4-BE49-F238E27FC236}">
              <a16:creationId xmlns:a16="http://schemas.microsoft.com/office/drawing/2014/main" id="{F579D835-6D1D-4C0A-8448-E83C3B26806B}"/>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0" name="有形固定資産減価償却率最大値テキスト">
          <a:extLst>
            <a:ext uri="{FF2B5EF4-FFF2-40B4-BE49-F238E27FC236}">
              <a16:creationId xmlns:a16="http://schemas.microsoft.com/office/drawing/2014/main" id="{6ADA70DD-9374-430E-AE28-4D6C8F9CD609}"/>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a:extLst>
            <a:ext uri="{FF2B5EF4-FFF2-40B4-BE49-F238E27FC236}">
              <a16:creationId xmlns:a16="http://schemas.microsoft.com/office/drawing/2014/main" id="{179E35EB-66E3-4706-B1B3-8B4BF68BB7D9}"/>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72" name="有形固定資産減価償却率平均値テキスト">
          <a:extLst>
            <a:ext uri="{FF2B5EF4-FFF2-40B4-BE49-F238E27FC236}">
              <a16:creationId xmlns:a16="http://schemas.microsoft.com/office/drawing/2014/main" id="{9AA69DCD-986E-4197-AFE3-EE125FBF0058}"/>
            </a:ext>
          </a:extLst>
        </xdr:cNvPr>
        <xdr:cNvSpPr txBox="1"/>
      </xdr:nvSpPr>
      <xdr:spPr>
        <a:xfrm>
          <a:off x="4813300" y="6228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3" name="フローチャート: 判断 72">
          <a:extLst>
            <a:ext uri="{FF2B5EF4-FFF2-40B4-BE49-F238E27FC236}">
              <a16:creationId xmlns:a16="http://schemas.microsoft.com/office/drawing/2014/main" id="{AB2D5BED-3DBD-4BB3-B76E-4364974B9B15}"/>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4" name="フローチャート: 判断 73">
          <a:extLst>
            <a:ext uri="{FF2B5EF4-FFF2-40B4-BE49-F238E27FC236}">
              <a16:creationId xmlns:a16="http://schemas.microsoft.com/office/drawing/2014/main" id="{C51965B6-338E-4E2F-AD83-0D593BF47D03}"/>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117294</xdr:rowOff>
    </xdr:from>
    <xdr:to>
      <xdr:col>15</xdr:col>
      <xdr:colOff>187325</xdr:colOff>
      <xdr:row>32</xdr:row>
      <xdr:rowOff>47444</xdr:rowOff>
    </xdr:to>
    <xdr:sp macro="" textlink="">
      <xdr:nvSpPr>
        <xdr:cNvPr id="75" name="フローチャート: 判断 74">
          <a:extLst>
            <a:ext uri="{FF2B5EF4-FFF2-40B4-BE49-F238E27FC236}">
              <a16:creationId xmlns:a16="http://schemas.microsoft.com/office/drawing/2014/main" id="{804D6E6D-FE93-472B-BB1E-3EC8D9D3C88A}"/>
            </a:ext>
          </a:extLst>
        </xdr:cNvPr>
        <xdr:cNvSpPr/>
      </xdr:nvSpPr>
      <xdr:spPr>
        <a:xfrm>
          <a:off x="3238500" y="620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145052</xdr:rowOff>
    </xdr:from>
    <xdr:to>
      <xdr:col>11</xdr:col>
      <xdr:colOff>187325</xdr:colOff>
      <xdr:row>32</xdr:row>
      <xdr:rowOff>75202</xdr:rowOff>
    </xdr:to>
    <xdr:sp macro="" textlink="">
      <xdr:nvSpPr>
        <xdr:cNvPr id="76" name="フローチャート: 判断 75">
          <a:extLst>
            <a:ext uri="{FF2B5EF4-FFF2-40B4-BE49-F238E27FC236}">
              <a16:creationId xmlns:a16="http://schemas.microsoft.com/office/drawing/2014/main" id="{D10C6F65-623F-49C0-91A2-4EF18BE11FE7}"/>
            </a:ext>
          </a:extLst>
        </xdr:cNvPr>
        <xdr:cNvSpPr/>
      </xdr:nvSpPr>
      <xdr:spPr>
        <a:xfrm>
          <a:off x="24765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104956</xdr:rowOff>
    </xdr:from>
    <xdr:to>
      <xdr:col>7</xdr:col>
      <xdr:colOff>187325</xdr:colOff>
      <xdr:row>32</xdr:row>
      <xdr:rowOff>35106</xdr:rowOff>
    </xdr:to>
    <xdr:sp macro="" textlink="">
      <xdr:nvSpPr>
        <xdr:cNvPr id="77" name="フローチャート: 判断 76">
          <a:extLst>
            <a:ext uri="{FF2B5EF4-FFF2-40B4-BE49-F238E27FC236}">
              <a16:creationId xmlns:a16="http://schemas.microsoft.com/office/drawing/2014/main" id="{20A324E1-B4B3-4936-B7EF-120DAD9A88EC}"/>
            </a:ext>
          </a:extLst>
        </xdr:cNvPr>
        <xdr:cNvSpPr/>
      </xdr:nvSpPr>
      <xdr:spPr>
        <a:xfrm>
          <a:off x="17145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03B93B7-BDB6-428D-9236-9DB9B3D2218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A68D113-7FD2-4166-9369-F3F800B1874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2448F57-5061-48DF-A0F4-A2E7237A8CB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0909443-9232-4A91-8582-3FC3311703F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ACFD3CE-CCD6-47C2-9EE8-F08F7B75F5B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76472</xdr:rowOff>
    </xdr:from>
    <xdr:to>
      <xdr:col>23</xdr:col>
      <xdr:colOff>136525</xdr:colOff>
      <xdr:row>29</xdr:row>
      <xdr:rowOff>6622</xdr:rowOff>
    </xdr:to>
    <xdr:sp macro="" textlink="">
      <xdr:nvSpPr>
        <xdr:cNvPr id="83" name="楕円 82">
          <a:extLst>
            <a:ext uri="{FF2B5EF4-FFF2-40B4-BE49-F238E27FC236}">
              <a16:creationId xmlns:a16="http://schemas.microsoft.com/office/drawing/2014/main" id="{CBCCC83E-3500-4AF4-88EE-B2982381D547}"/>
            </a:ext>
          </a:extLst>
        </xdr:cNvPr>
        <xdr:cNvSpPr/>
      </xdr:nvSpPr>
      <xdr:spPr>
        <a:xfrm>
          <a:off x="47117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99349</xdr:rowOff>
    </xdr:from>
    <xdr:ext cx="405111" cy="259045"/>
    <xdr:sp macro="" textlink="">
      <xdr:nvSpPr>
        <xdr:cNvPr id="84" name="有形固定資産減価償却率該当値テキスト">
          <a:extLst>
            <a:ext uri="{FF2B5EF4-FFF2-40B4-BE49-F238E27FC236}">
              <a16:creationId xmlns:a16="http://schemas.microsoft.com/office/drawing/2014/main" id="{4B318F3B-F383-4C61-998F-B040B7574519}"/>
            </a:ext>
          </a:extLst>
        </xdr:cNvPr>
        <xdr:cNvSpPr txBox="1"/>
      </xdr:nvSpPr>
      <xdr:spPr>
        <a:xfrm>
          <a:off x="48133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27124</xdr:rowOff>
    </xdr:from>
    <xdr:to>
      <xdr:col>19</xdr:col>
      <xdr:colOff>187325</xdr:colOff>
      <xdr:row>28</xdr:row>
      <xdr:rowOff>128724</xdr:rowOff>
    </xdr:to>
    <xdr:sp macro="" textlink="">
      <xdr:nvSpPr>
        <xdr:cNvPr id="85" name="楕円 84">
          <a:extLst>
            <a:ext uri="{FF2B5EF4-FFF2-40B4-BE49-F238E27FC236}">
              <a16:creationId xmlns:a16="http://schemas.microsoft.com/office/drawing/2014/main" id="{29BAC0A8-5813-4F0D-9B5A-B5A242590DA9}"/>
            </a:ext>
          </a:extLst>
        </xdr:cNvPr>
        <xdr:cNvSpPr/>
      </xdr:nvSpPr>
      <xdr:spPr>
        <a:xfrm>
          <a:off x="40005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77924</xdr:rowOff>
    </xdr:from>
    <xdr:to>
      <xdr:col>23</xdr:col>
      <xdr:colOff>85725</xdr:colOff>
      <xdr:row>28</xdr:row>
      <xdr:rowOff>127272</xdr:rowOff>
    </xdr:to>
    <xdr:cxnSp macro="">
      <xdr:nvCxnSpPr>
        <xdr:cNvPr id="86" name="直線コネクタ 85">
          <a:extLst>
            <a:ext uri="{FF2B5EF4-FFF2-40B4-BE49-F238E27FC236}">
              <a16:creationId xmlns:a16="http://schemas.microsoft.com/office/drawing/2014/main" id="{1B589C5A-BFD8-410F-84BF-0524EF7A9E82}"/>
            </a:ext>
          </a:extLst>
        </xdr:cNvPr>
        <xdr:cNvCxnSpPr/>
      </xdr:nvCxnSpPr>
      <xdr:spPr>
        <a:xfrm>
          <a:off x="4051300" y="5650049"/>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118382</xdr:rowOff>
    </xdr:from>
    <xdr:to>
      <xdr:col>15</xdr:col>
      <xdr:colOff>187325</xdr:colOff>
      <xdr:row>28</xdr:row>
      <xdr:rowOff>48532</xdr:rowOff>
    </xdr:to>
    <xdr:sp macro="" textlink="">
      <xdr:nvSpPr>
        <xdr:cNvPr id="87" name="楕円 86">
          <a:extLst>
            <a:ext uri="{FF2B5EF4-FFF2-40B4-BE49-F238E27FC236}">
              <a16:creationId xmlns:a16="http://schemas.microsoft.com/office/drawing/2014/main" id="{5403E1CB-179D-49C8-AB6E-4E6A57E39DB9}"/>
            </a:ext>
          </a:extLst>
        </xdr:cNvPr>
        <xdr:cNvSpPr/>
      </xdr:nvSpPr>
      <xdr:spPr>
        <a:xfrm>
          <a:off x="3238500" y="55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169182</xdr:rowOff>
    </xdr:from>
    <xdr:to>
      <xdr:col>19</xdr:col>
      <xdr:colOff>136525</xdr:colOff>
      <xdr:row>28</xdr:row>
      <xdr:rowOff>77924</xdr:rowOff>
    </xdr:to>
    <xdr:cxnSp macro="">
      <xdr:nvCxnSpPr>
        <xdr:cNvPr id="88" name="直線コネクタ 87">
          <a:extLst>
            <a:ext uri="{FF2B5EF4-FFF2-40B4-BE49-F238E27FC236}">
              <a16:creationId xmlns:a16="http://schemas.microsoft.com/office/drawing/2014/main" id="{2895EC7B-089B-4356-9ABC-BAAADFEDC53B}"/>
            </a:ext>
          </a:extLst>
        </xdr:cNvPr>
        <xdr:cNvCxnSpPr/>
      </xdr:nvCxnSpPr>
      <xdr:spPr>
        <a:xfrm>
          <a:off x="3289300" y="5569857"/>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101147</xdr:rowOff>
    </xdr:from>
    <xdr:to>
      <xdr:col>11</xdr:col>
      <xdr:colOff>187325</xdr:colOff>
      <xdr:row>29</xdr:row>
      <xdr:rowOff>31297</xdr:rowOff>
    </xdr:to>
    <xdr:sp macro="" textlink="">
      <xdr:nvSpPr>
        <xdr:cNvPr id="89" name="楕円 88">
          <a:extLst>
            <a:ext uri="{FF2B5EF4-FFF2-40B4-BE49-F238E27FC236}">
              <a16:creationId xmlns:a16="http://schemas.microsoft.com/office/drawing/2014/main" id="{C5BCD69D-4536-4DF6-8493-9D0643908E78}"/>
            </a:ext>
          </a:extLst>
        </xdr:cNvPr>
        <xdr:cNvSpPr/>
      </xdr:nvSpPr>
      <xdr:spPr>
        <a:xfrm>
          <a:off x="2476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169182</xdr:rowOff>
    </xdr:from>
    <xdr:to>
      <xdr:col>15</xdr:col>
      <xdr:colOff>136525</xdr:colOff>
      <xdr:row>28</xdr:row>
      <xdr:rowOff>151947</xdr:rowOff>
    </xdr:to>
    <xdr:cxnSp macro="">
      <xdr:nvCxnSpPr>
        <xdr:cNvPr id="90" name="直線コネクタ 89">
          <a:extLst>
            <a:ext uri="{FF2B5EF4-FFF2-40B4-BE49-F238E27FC236}">
              <a16:creationId xmlns:a16="http://schemas.microsoft.com/office/drawing/2014/main" id="{FDEFF339-320D-4179-A339-47879FDFBF7D}"/>
            </a:ext>
          </a:extLst>
        </xdr:cNvPr>
        <xdr:cNvCxnSpPr/>
      </xdr:nvCxnSpPr>
      <xdr:spPr>
        <a:xfrm flipV="1">
          <a:off x="2527300" y="5569857"/>
          <a:ext cx="762000" cy="1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113483</xdr:rowOff>
    </xdr:from>
    <xdr:to>
      <xdr:col>7</xdr:col>
      <xdr:colOff>187325</xdr:colOff>
      <xdr:row>29</xdr:row>
      <xdr:rowOff>43633</xdr:rowOff>
    </xdr:to>
    <xdr:sp macro="" textlink="">
      <xdr:nvSpPr>
        <xdr:cNvPr id="91" name="楕円 90">
          <a:extLst>
            <a:ext uri="{FF2B5EF4-FFF2-40B4-BE49-F238E27FC236}">
              <a16:creationId xmlns:a16="http://schemas.microsoft.com/office/drawing/2014/main" id="{627DA3D8-3AE0-4A6C-B363-A92E4EB30FD0}"/>
            </a:ext>
          </a:extLst>
        </xdr:cNvPr>
        <xdr:cNvSpPr/>
      </xdr:nvSpPr>
      <xdr:spPr>
        <a:xfrm>
          <a:off x="17145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151947</xdr:rowOff>
    </xdr:from>
    <xdr:to>
      <xdr:col>11</xdr:col>
      <xdr:colOff>136525</xdr:colOff>
      <xdr:row>28</xdr:row>
      <xdr:rowOff>164283</xdr:rowOff>
    </xdr:to>
    <xdr:cxnSp macro="">
      <xdr:nvCxnSpPr>
        <xdr:cNvPr id="92" name="直線コネクタ 91">
          <a:extLst>
            <a:ext uri="{FF2B5EF4-FFF2-40B4-BE49-F238E27FC236}">
              <a16:creationId xmlns:a16="http://schemas.microsoft.com/office/drawing/2014/main" id="{36C4DC0A-F13F-4454-A139-B85BBB2505A2}"/>
            </a:ext>
          </a:extLst>
        </xdr:cNvPr>
        <xdr:cNvCxnSpPr/>
      </xdr:nvCxnSpPr>
      <xdr:spPr>
        <a:xfrm flipV="1">
          <a:off x="1765300" y="5724072"/>
          <a:ext cx="762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93" name="n_1aveValue有形固定資産減価償却率">
          <a:extLst>
            <a:ext uri="{FF2B5EF4-FFF2-40B4-BE49-F238E27FC236}">
              <a16:creationId xmlns:a16="http://schemas.microsoft.com/office/drawing/2014/main" id="{66A81DEE-E6E4-4A98-AF24-814099C772BD}"/>
            </a:ext>
          </a:extLst>
        </xdr:cNvPr>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38571</xdr:rowOff>
    </xdr:from>
    <xdr:ext cx="405111" cy="259045"/>
    <xdr:sp macro="" textlink="">
      <xdr:nvSpPr>
        <xdr:cNvPr id="94" name="n_2aveValue有形固定資産減価償却率">
          <a:extLst>
            <a:ext uri="{FF2B5EF4-FFF2-40B4-BE49-F238E27FC236}">
              <a16:creationId xmlns:a16="http://schemas.microsoft.com/office/drawing/2014/main" id="{96235EBE-7B40-49D2-B2E2-1249D3045458}"/>
            </a:ext>
          </a:extLst>
        </xdr:cNvPr>
        <xdr:cNvSpPr txBox="1"/>
      </xdr:nvSpPr>
      <xdr:spPr>
        <a:xfrm>
          <a:off x="30867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66329</xdr:rowOff>
    </xdr:from>
    <xdr:ext cx="405111" cy="259045"/>
    <xdr:sp macro="" textlink="">
      <xdr:nvSpPr>
        <xdr:cNvPr id="95" name="n_3aveValue有形固定資産減価償却率">
          <a:extLst>
            <a:ext uri="{FF2B5EF4-FFF2-40B4-BE49-F238E27FC236}">
              <a16:creationId xmlns:a16="http://schemas.microsoft.com/office/drawing/2014/main" id="{4C522E5B-2425-4B4F-8FF8-340459D47E55}"/>
            </a:ext>
          </a:extLst>
        </xdr:cNvPr>
        <xdr:cNvSpPr txBox="1"/>
      </xdr:nvSpPr>
      <xdr:spPr>
        <a:xfrm>
          <a:off x="23247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26233</xdr:rowOff>
    </xdr:from>
    <xdr:ext cx="405111" cy="259045"/>
    <xdr:sp macro="" textlink="">
      <xdr:nvSpPr>
        <xdr:cNvPr id="96" name="n_4aveValue有形固定資産減価償却率">
          <a:extLst>
            <a:ext uri="{FF2B5EF4-FFF2-40B4-BE49-F238E27FC236}">
              <a16:creationId xmlns:a16="http://schemas.microsoft.com/office/drawing/2014/main" id="{7B1CE42C-3EAA-4847-8F57-6A8B160FB5BF}"/>
            </a:ext>
          </a:extLst>
        </xdr:cNvPr>
        <xdr:cNvSpPr txBox="1"/>
      </xdr:nvSpPr>
      <xdr:spPr>
        <a:xfrm>
          <a:off x="1562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145251</xdr:rowOff>
    </xdr:from>
    <xdr:ext cx="405111" cy="259045"/>
    <xdr:sp macro="" textlink="">
      <xdr:nvSpPr>
        <xdr:cNvPr id="97" name="n_1mainValue有形固定資産減価償却率">
          <a:extLst>
            <a:ext uri="{FF2B5EF4-FFF2-40B4-BE49-F238E27FC236}">
              <a16:creationId xmlns:a16="http://schemas.microsoft.com/office/drawing/2014/main" id="{A234C055-3A06-4003-9B86-8B01F0D0993E}"/>
            </a:ext>
          </a:extLst>
        </xdr:cNvPr>
        <xdr:cNvSpPr txBox="1"/>
      </xdr:nvSpPr>
      <xdr:spPr>
        <a:xfrm>
          <a:off x="3836044" y="537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65059</xdr:rowOff>
    </xdr:from>
    <xdr:ext cx="405111" cy="259045"/>
    <xdr:sp macro="" textlink="">
      <xdr:nvSpPr>
        <xdr:cNvPr id="98" name="n_2mainValue有形固定資産減価償却率">
          <a:extLst>
            <a:ext uri="{FF2B5EF4-FFF2-40B4-BE49-F238E27FC236}">
              <a16:creationId xmlns:a16="http://schemas.microsoft.com/office/drawing/2014/main" id="{3A6083A2-A9B0-4506-BC3A-6C0EEF60BB48}"/>
            </a:ext>
          </a:extLst>
        </xdr:cNvPr>
        <xdr:cNvSpPr txBox="1"/>
      </xdr:nvSpPr>
      <xdr:spPr>
        <a:xfrm>
          <a:off x="3086744" y="529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47824</xdr:rowOff>
    </xdr:from>
    <xdr:ext cx="405111" cy="259045"/>
    <xdr:sp macro="" textlink="">
      <xdr:nvSpPr>
        <xdr:cNvPr id="99" name="n_3mainValue有形固定資産減価償却率">
          <a:extLst>
            <a:ext uri="{FF2B5EF4-FFF2-40B4-BE49-F238E27FC236}">
              <a16:creationId xmlns:a16="http://schemas.microsoft.com/office/drawing/2014/main" id="{AA27B2C1-E367-4050-AD38-B1E239098BD9}"/>
            </a:ext>
          </a:extLst>
        </xdr:cNvPr>
        <xdr:cNvSpPr txBox="1"/>
      </xdr:nvSpPr>
      <xdr:spPr>
        <a:xfrm>
          <a:off x="2324744" y="544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0" name="n_4mainValue有形固定資産減価償却率">
          <a:extLst>
            <a:ext uri="{FF2B5EF4-FFF2-40B4-BE49-F238E27FC236}">
              <a16:creationId xmlns:a16="http://schemas.microsoft.com/office/drawing/2014/main" id="{7ED89827-844B-444B-90F0-E06EF52E057F}"/>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F40B6AF5-B005-40C3-944A-E29233CFCA1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B2314473-0721-4304-82C5-23D7894A306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6962B85-5D92-413A-9C47-B1754C8C47C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37177AB-5CB1-44A7-9F47-D6C34C647FF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BA70963-76BA-41C3-B35F-CB2545DFCD5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E4BAFA70-CCFA-40FF-B741-C3F6888CA75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6CCF51ED-22D5-465F-960E-C49BFA3A651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D29A5BD-B5AA-41DA-A928-752D2A36C78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3C96F3D4-080B-46DE-A259-B8B1A6D5067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4AB2EDA-0780-4B42-97D1-AAB9B1A5313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5A1C2AD-701E-4D98-AA1B-28B66A77E72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6AF20E6-FE5B-422A-82BC-A138EE4CC94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D53CBA71-AA20-41BA-986C-E9EEBC44AE3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655.7</a:t>
          </a:r>
          <a:r>
            <a:rPr kumimoji="1" lang="ja-JP" altLang="ja-JP" sz="1100">
              <a:solidFill>
                <a:schemeClr val="dk1"/>
              </a:solidFill>
              <a:effectLst/>
              <a:latin typeface="+mn-lt"/>
              <a:ea typeface="+mn-ea"/>
              <a:cs typeface="+mn-cs"/>
            </a:rPr>
            <a:t>と類似団体内平均値</a:t>
          </a:r>
          <a:r>
            <a:rPr kumimoji="1" lang="en-US" altLang="ja-JP" sz="1100">
              <a:solidFill>
                <a:schemeClr val="dk1"/>
              </a:solidFill>
              <a:effectLst/>
              <a:latin typeface="+mn-lt"/>
              <a:ea typeface="+mn-ea"/>
              <a:cs typeface="+mn-cs"/>
            </a:rPr>
            <a:t>200.1</a:t>
          </a:r>
          <a:r>
            <a:rPr kumimoji="1" lang="ja-JP" altLang="ja-JP" sz="1100">
              <a:solidFill>
                <a:schemeClr val="dk1"/>
              </a:solidFill>
              <a:effectLst/>
              <a:latin typeface="+mn-lt"/>
              <a:ea typeface="+mn-ea"/>
              <a:cs typeface="+mn-cs"/>
            </a:rPr>
            <a:t>と比較すると突出して高い値を示している。全国平均</a:t>
          </a:r>
          <a:r>
            <a:rPr kumimoji="1" lang="en-US" altLang="ja-JP" sz="1100">
              <a:solidFill>
                <a:schemeClr val="dk1"/>
              </a:solidFill>
              <a:effectLst/>
              <a:latin typeface="+mn-lt"/>
              <a:ea typeface="+mn-ea"/>
              <a:cs typeface="+mn-cs"/>
            </a:rPr>
            <a:t>514.4</a:t>
          </a:r>
          <a:r>
            <a:rPr kumimoji="1" lang="ja-JP" altLang="ja-JP" sz="1100">
              <a:solidFill>
                <a:schemeClr val="dk1"/>
              </a:solidFill>
              <a:effectLst/>
              <a:latin typeface="+mn-lt"/>
              <a:ea typeface="+mn-ea"/>
              <a:cs typeface="+mn-cs"/>
            </a:rPr>
            <a:t>と沖縄平均</a:t>
          </a:r>
          <a:r>
            <a:rPr kumimoji="1" lang="en-US" altLang="ja-JP" sz="1100">
              <a:solidFill>
                <a:schemeClr val="dk1"/>
              </a:solidFill>
              <a:effectLst/>
              <a:latin typeface="+mn-lt"/>
              <a:ea typeface="+mn-ea"/>
              <a:cs typeface="+mn-cs"/>
            </a:rPr>
            <a:t>424.3</a:t>
          </a:r>
          <a:r>
            <a:rPr kumimoji="1" lang="ja-JP" altLang="ja-JP" sz="1100">
              <a:solidFill>
                <a:schemeClr val="dk1"/>
              </a:solidFill>
              <a:effectLst/>
              <a:latin typeface="+mn-lt"/>
              <a:ea typeface="+mn-ea"/>
              <a:cs typeface="+mn-cs"/>
            </a:rPr>
            <a:t>と比較しても高い値となっている。</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年度から実施された大型事業新製糖工場建設の償還等が始まっている。将来負担額も上昇傾向にある。圧縮に努めていく。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6920C80-164D-4ABC-8072-BEBBE0C7732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CA7E8BB-F5CE-4B81-AC29-1695868359D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DFFC290-E1D2-42A8-ACC2-212D02740B4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F356DF2C-F634-4821-8FDE-02F3CCDEC7B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3D83CE50-741E-4FAB-B8C6-CC28D09A2D03}"/>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9EB152FC-51E7-438F-AAE7-583E9BD64F4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FB8B474-A6AD-4984-97E8-D5C449851E9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ACE1CEB4-8087-4224-A70C-3D0A327943F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E18E32D-1CFE-4716-9E54-F13090BFD38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99D22197-E3D1-487D-A775-0708F323CC2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D670E3A6-F58B-49F7-B655-91CE2330DE3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D758D89B-7931-447A-9C88-F82FBDDB4CC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8125F141-3A75-4460-B469-701B63EE2D1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7FE6ECE-9482-491E-B88C-DEB60757920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FE571E5-8570-47E7-B1AB-760957429AD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29" name="直線コネクタ 128">
          <a:extLst>
            <a:ext uri="{FF2B5EF4-FFF2-40B4-BE49-F238E27FC236}">
              <a16:creationId xmlns:a16="http://schemas.microsoft.com/office/drawing/2014/main" id="{B9ACFC36-A429-4EA1-81AB-6B53AF8A8C47}"/>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0" name="債務償還比率最小値テキスト">
          <a:extLst>
            <a:ext uri="{FF2B5EF4-FFF2-40B4-BE49-F238E27FC236}">
              <a16:creationId xmlns:a16="http://schemas.microsoft.com/office/drawing/2014/main" id="{2C2AB61E-17DE-4620-815E-2757B638C241}"/>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1" name="直線コネクタ 130">
          <a:extLst>
            <a:ext uri="{FF2B5EF4-FFF2-40B4-BE49-F238E27FC236}">
              <a16:creationId xmlns:a16="http://schemas.microsoft.com/office/drawing/2014/main" id="{02451C31-9895-4E2E-A4A4-836979268DC3}"/>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E1AB606A-2F2A-4C9C-A71D-D54B7936871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47290CF4-AE77-4B2F-A5B3-E4DAE7F1B5F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4" name="債務償還比率平均値テキスト">
          <a:extLst>
            <a:ext uri="{FF2B5EF4-FFF2-40B4-BE49-F238E27FC236}">
              <a16:creationId xmlns:a16="http://schemas.microsoft.com/office/drawing/2014/main" id="{336BE2C0-6964-449B-9DE9-8F6C289DE5AE}"/>
            </a:ext>
          </a:extLst>
        </xdr:cNvPr>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5" name="フローチャート: 判断 134">
          <a:extLst>
            <a:ext uri="{FF2B5EF4-FFF2-40B4-BE49-F238E27FC236}">
              <a16:creationId xmlns:a16="http://schemas.microsoft.com/office/drawing/2014/main" id="{21F53981-5332-4237-8A98-AF913D79946C}"/>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6" name="フローチャート: 判断 135">
          <a:extLst>
            <a:ext uri="{FF2B5EF4-FFF2-40B4-BE49-F238E27FC236}">
              <a16:creationId xmlns:a16="http://schemas.microsoft.com/office/drawing/2014/main" id="{E4C77A0F-E7B6-45BC-83AA-3A2A53C14EAB}"/>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83746</xdr:rowOff>
    </xdr:from>
    <xdr:to>
      <xdr:col>68</xdr:col>
      <xdr:colOff>123825</xdr:colOff>
      <xdr:row>29</xdr:row>
      <xdr:rowOff>13896</xdr:rowOff>
    </xdr:to>
    <xdr:sp macro="" textlink="">
      <xdr:nvSpPr>
        <xdr:cNvPr id="137" name="フローチャート: 判断 136">
          <a:extLst>
            <a:ext uri="{FF2B5EF4-FFF2-40B4-BE49-F238E27FC236}">
              <a16:creationId xmlns:a16="http://schemas.microsoft.com/office/drawing/2014/main" id="{C6A2E509-77FA-434D-8987-FFEB0276CF00}"/>
            </a:ext>
          </a:extLst>
        </xdr:cNvPr>
        <xdr:cNvSpPr/>
      </xdr:nvSpPr>
      <xdr:spPr>
        <a:xfrm>
          <a:off x="13271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14129</xdr:rowOff>
    </xdr:from>
    <xdr:to>
      <xdr:col>64</xdr:col>
      <xdr:colOff>123825</xdr:colOff>
      <xdr:row>29</xdr:row>
      <xdr:rowOff>115729</xdr:rowOff>
    </xdr:to>
    <xdr:sp macro="" textlink="">
      <xdr:nvSpPr>
        <xdr:cNvPr id="138" name="フローチャート: 判断 137">
          <a:extLst>
            <a:ext uri="{FF2B5EF4-FFF2-40B4-BE49-F238E27FC236}">
              <a16:creationId xmlns:a16="http://schemas.microsoft.com/office/drawing/2014/main" id="{502B36F9-FF76-4642-AF39-F408F25857E0}"/>
            </a:ext>
          </a:extLst>
        </xdr:cNvPr>
        <xdr:cNvSpPr/>
      </xdr:nvSpPr>
      <xdr:spPr>
        <a:xfrm>
          <a:off x="12509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109654</xdr:rowOff>
    </xdr:from>
    <xdr:to>
      <xdr:col>60</xdr:col>
      <xdr:colOff>123825</xdr:colOff>
      <xdr:row>29</xdr:row>
      <xdr:rowOff>39804</xdr:rowOff>
    </xdr:to>
    <xdr:sp macro="" textlink="">
      <xdr:nvSpPr>
        <xdr:cNvPr id="139" name="フローチャート: 判断 138">
          <a:extLst>
            <a:ext uri="{FF2B5EF4-FFF2-40B4-BE49-F238E27FC236}">
              <a16:creationId xmlns:a16="http://schemas.microsoft.com/office/drawing/2014/main" id="{E2B70117-955C-469A-B91B-8F3585DB9C51}"/>
            </a:ext>
          </a:extLst>
        </xdr:cNvPr>
        <xdr:cNvSpPr/>
      </xdr:nvSpPr>
      <xdr:spPr>
        <a:xfrm>
          <a:off x="11747500" y="56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882F9FA-6978-4E99-BCAC-6847C871BDD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D93EC4D-05DE-4999-9C90-193C1308CC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E5CD087-ED6B-49C0-8E90-C5E014041CB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290C254-33D8-4EE0-88D8-F3DFC5BAB0D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647D5ED-5D7E-4500-BD14-BD76A572089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12372</xdr:rowOff>
    </xdr:from>
    <xdr:to>
      <xdr:col>76</xdr:col>
      <xdr:colOff>73025</xdr:colOff>
      <xdr:row>33</xdr:row>
      <xdr:rowOff>113971</xdr:rowOff>
    </xdr:to>
    <xdr:sp macro="" textlink="">
      <xdr:nvSpPr>
        <xdr:cNvPr id="145" name="楕円 144">
          <a:extLst>
            <a:ext uri="{FF2B5EF4-FFF2-40B4-BE49-F238E27FC236}">
              <a16:creationId xmlns:a16="http://schemas.microsoft.com/office/drawing/2014/main" id="{CEB76778-AE04-40E5-949C-69144FB3BCEB}"/>
            </a:ext>
          </a:extLst>
        </xdr:cNvPr>
        <xdr:cNvSpPr/>
      </xdr:nvSpPr>
      <xdr:spPr>
        <a:xfrm>
          <a:off x="14744700" y="64417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162249</xdr:rowOff>
    </xdr:from>
    <xdr:ext cx="469744" cy="259045"/>
    <xdr:sp macro="" textlink="">
      <xdr:nvSpPr>
        <xdr:cNvPr id="146" name="債務償還比率該当値テキスト">
          <a:extLst>
            <a:ext uri="{FF2B5EF4-FFF2-40B4-BE49-F238E27FC236}">
              <a16:creationId xmlns:a16="http://schemas.microsoft.com/office/drawing/2014/main" id="{7216A296-72C1-455F-8690-AF1D4DB8DC56}"/>
            </a:ext>
          </a:extLst>
        </xdr:cNvPr>
        <xdr:cNvSpPr txBox="1"/>
      </xdr:nvSpPr>
      <xdr:spPr>
        <a:xfrm>
          <a:off x="14846300" y="642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136144</xdr:rowOff>
    </xdr:from>
    <xdr:to>
      <xdr:col>72</xdr:col>
      <xdr:colOff>123825</xdr:colOff>
      <xdr:row>33</xdr:row>
      <xdr:rowOff>66294</xdr:rowOff>
    </xdr:to>
    <xdr:sp macro="" textlink="">
      <xdr:nvSpPr>
        <xdr:cNvPr id="147" name="楕円 146">
          <a:extLst>
            <a:ext uri="{FF2B5EF4-FFF2-40B4-BE49-F238E27FC236}">
              <a16:creationId xmlns:a16="http://schemas.microsoft.com/office/drawing/2014/main" id="{48A6EA00-99BB-43DC-9E51-E2D2DF824CFF}"/>
            </a:ext>
          </a:extLst>
        </xdr:cNvPr>
        <xdr:cNvSpPr/>
      </xdr:nvSpPr>
      <xdr:spPr>
        <a:xfrm>
          <a:off x="14033500" y="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15494</xdr:rowOff>
    </xdr:from>
    <xdr:to>
      <xdr:col>76</xdr:col>
      <xdr:colOff>22225</xdr:colOff>
      <xdr:row>33</xdr:row>
      <xdr:rowOff>63172</xdr:rowOff>
    </xdr:to>
    <xdr:cxnSp macro="">
      <xdr:nvCxnSpPr>
        <xdr:cNvPr id="148" name="直線コネクタ 147">
          <a:extLst>
            <a:ext uri="{FF2B5EF4-FFF2-40B4-BE49-F238E27FC236}">
              <a16:creationId xmlns:a16="http://schemas.microsoft.com/office/drawing/2014/main" id="{D56439C0-D45B-4042-BB1B-D4DAEE26DAAB}"/>
            </a:ext>
          </a:extLst>
        </xdr:cNvPr>
        <xdr:cNvCxnSpPr/>
      </xdr:nvCxnSpPr>
      <xdr:spPr>
        <a:xfrm>
          <a:off x="14084300" y="6444869"/>
          <a:ext cx="711200" cy="4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35</xdr:row>
      <xdr:rowOff>18870</xdr:rowOff>
    </xdr:from>
    <xdr:to>
      <xdr:col>68</xdr:col>
      <xdr:colOff>123825</xdr:colOff>
      <xdr:row>35</xdr:row>
      <xdr:rowOff>120470</xdr:rowOff>
    </xdr:to>
    <xdr:sp macro="" textlink="">
      <xdr:nvSpPr>
        <xdr:cNvPr id="149" name="楕円 148">
          <a:extLst>
            <a:ext uri="{FF2B5EF4-FFF2-40B4-BE49-F238E27FC236}">
              <a16:creationId xmlns:a16="http://schemas.microsoft.com/office/drawing/2014/main" id="{E13791B1-98A0-4174-96C5-864CDB5486B0}"/>
            </a:ext>
          </a:extLst>
        </xdr:cNvPr>
        <xdr:cNvSpPr/>
      </xdr:nvSpPr>
      <xdr:spPr>
        <a:xfrm>
          <a:off x="13271500" y="679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15494</xdr:rowOff>
    </xdr:from>
    <xdr:to>
      <xdr:col>72</xdr:col>
      <xdr:colOff>73025</xdr:colOff>
      <xdr:row>35</xdr:row>
      <xdr:rowOff>69670</xdr:rowOff>
    </xdr:to>
    <xdr:cxnSp macro="">
      <xdr:nvCxnSpPr>
        <xdr:cNvPr id="150" name="直線コネクタ 149">
          <a:extLst>
            <a:ext uri="{FF2B5EF4-FFF2-40B4-BE49-F238E27FC236}">
              <a16:creationId xmlns:a16="http://schemas.microsoft.com/office/drawing/2014/main" id="{4D2F33DC-2F4C-46EB-A88B-1804CC5F1214}"/>
            </a:ext>
          </a:extLst>
        </xdr:cNvPr>
        <xdr:cNvCxnSpPr/>
      </xdr:nvCxnSpPr>
      <xdr:spPr>
        <a:xfrm flipV="1">
          <a:off x="13322300" y="6444869"/>
          <a:ext cx="762000" cy="39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67077</xdr:rowOff>
    </xdr:from>
    <xdr:to>
      <xdr:col>64</xdr:col>
      <xdr:colOff>123825</xdr:colOff>
      <xdr:row>34</xdr:row>
      <xdr:rowOff>168677</xdr:rowOff>
    </xdr:to>
    <xdr:sp macro="" textlink="">
      <xdr:nvSpPr>
        <xdr:cNvPr id="151" name="楕円 150">
          <a:extLst>
            <a:ext uri="{FF2B5EF4-FFF2-40B4-BE49-F238E27FC236}">
              <a16:creationId xmlns:a16="http://schemas.microsoft.com/office/drawing/2014/main" id="{46F7E6E4-FE0F-4141-90EC-85757C22A07E}"/>
            </a:ext>
          </a:extLst>
        </xdr:cNvPr>
        <xdr:cNvSpPr/>
      </xdr:nvSpPr>
      <xdr:spPr>
        <a:xfrm>
          <a:off x="12509500" y="66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117877</xdr:rowOff>
    </xdr:from>
    <xdr:to>
      <xdr:col>68</xdr:col>
      <xdr:colOff>73025</xdr:colOff>
      <xdr:row>35</xdr:row>
      <xdr:rowOff>69670</xdr:rowOff>
    </xdr:to>
    <xdr:cxnSp macro="">
      <xdr:nvCxnSpPr>
        <xdr:cNvPr id="152" name="直線コネクタ 151">
          <a:extLst>
            <a:ext uri="{FF2B5EF4-FFF2-40B4-BE49-F238E27FC236}">
              <a16:creationId xmlns:a16="http://schemas.microsoft.com/office/drawing/2014/main" id="{B54937A3-EACC-455E-9E68-601445483F7A}"/>
            </a:ext>
          </a:extLst>
        </xdr:cNvPr>
        <xdr:cNvCxnSpPr/>
      </xdr:nvCxnSpPr>
      <xdr:spPr>
        <a:xfrm>
          <a:off x="12560300" y="6718702"/>
          <a:ext cx="762000" cy="1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156654</xdr:rowOff>
    </xdr:from>
    <xdr:to>
      <xdr:col>60</xdr:col>
      <xdr:colOff>123825</xdr:colOff>
      <xdr:row>33</xdr:row>
      <xdr:rowOff>86804</xdr:rowOff>
    </xdr:to>
    <xdr:sp macro="" textlink="">
      <xdr:nvSpPr>
        <xdr:cNvPr id="153" name="楕円 152">
          <a:extLst>
            <a:ext uri="{FF2B5EF4-FFF2-40B4-BE49-F238E27FC236}">
              <a16:creationId xmlns:a16="http://schemas.microsoft.com/office/drawing/2014/main" id="{77A5D6E4-F1DD-41AB-8891-28C6529B7D0F}"/>
            </a:ext>
          </a:extLst>
        </xdr:cNvPr>
        <xdr:cNvSpPr/>
      </xdr:nvSpPr>
      <xdr:spPr>
        <a:xfrm>
          <a:off x="11747500" y="64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36004</xdr:rowOff>
    </xdr:from>
    <xdr:to>
      <xdr:col>64</xdr:col>
      <xdr:colOff>73025</xdr:colOff>
      <xdr:row>34</xdr:row>
      <xdr:rowOff>117877</xdr:rowOff>
    </xdr:to>
    <xdr:cxnSp macro="">
      <xdr:nvCxnSpPr>
        <xdr:cNvPr id="154" name="直線コネクタ 153">
          <a:extLst>
            <a:ext uri="{FF2B5EF4-FFF2-40B4-BE49-F238E27FC236}">
              <a16:creationId xmlns:a16="http://schemas.microsoft.com/office/drawing/2014/main" id="{129E06FE-07D9-4023-A11E-A843F4A2E8C8}"/>
            </a:ext>
          </a:extLst>
        </xdr:cNvPr>
        <xdr:cNvCxnSpPr/>
      </xdr:nvCxnSpPr>
      <xdr:spPr>
        <a:xfrm>
          <a:off x="11798300" y="6465379"/>
          <a:ext cx="762000" cy="25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99C1EB54-9D0D-43DC-BFB0-707465890C45}"/>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30423</xdr:rowOff>
    </xdr:from>
    <xdr:ext cx="469744" cy="259045"/>
    <xdr:sp macro="" textlink="">
      <xdr:nvSpPr>
        <xdr:cNvPr id="156" name="n_2aveValue債務償還比率">
          <a:extLst>
            <a:ext uri="{FF2B5EF4-FFF2-40B4-BE49-F238E27FC236}">
              <a16:creationId xmlns:a16="http://schemas.microsoft.com/office/drawing/2014/main" id="{106E3ADF-5221-4000-AD11-61FC418645BD}"/>
            </a:ext>
          </a:extLst>
        </xdr:cNvPr>
        <xdr:cNvSpPr txBox="1"/>
      </xdr:nvSpPr>
      <xdr:spPr>
        <a:xfrm>
          <a:off x="130874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132256</xdr:rowOff>
    </xdr:from>
    <xdr:ext cx="469744" cy="259045"/>
    <xdr:sp macro="" textlink="">
      <xdr:nvSpPr>
        <xdr:cNvPr id="157" name="n_3aveValue債務償還比率">
          <a:extLst>
            <a:ext uri="{FF2B5EF4-FFF2-40B4-BE49-F238E27FC236}">
              <a16:creationId xmlns:a16="http://schemas.microsoft.com/office/drawing/2014/main" id="{F8C99BA5-7850-4DE5-BD75-66A4EE7458D4}"/>
            </a:ext>
          </a:extLst>
        </xdr:cNvPr>
        <xdr:cNvSpPr txBox="1"/>
      </xdr:nvSpPr>
      <xdr:spPr>
        <a:xfrm>
          <a:off x="12325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56331</xdr:rowOff>
    </xdr:from>
    <xdr:ext cx="469744" cy="259045"/>
    <xdr:sp macro="" textlink="">
      <xdr:nvSpPr>
        <xdr:cNvPr id="158" name="n_4aveValue債務償還比率">
          <a:extLst>
            <a:ext uri="{FF2B5EF4-FFF2-40B4-BE49-F238E27FC236}">
              <a16:creationId xmlns:a16="http://schemas.microsoft.com/office/drawing/2014/main" id="{CDC704A1-7966-4A0C-A75D-C48C25F9FEBE}"/>
            </a:ext>
          </a:extLst>
        </xdr:cNvPr>
        <xdr:cNvSpPr txBox="1"/>
      </xdr:nvSpPr>
      <xdr:spPr>
        <a:xfrm>
          <a:off x="11563427" y="54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57421</xdr:rowOff>
    </xdr:from>
    <xdr:ext cx="469744" cy="259045"/>
    <xdr:sp macro="" textlink="">
      <xdr:nvSpPr>
        <xdr:cNvPr id="159" name="n_1mainValue債務償還比率">
          <a:extLst>
            <a:ext uri="{FF2B5EF4-FFF2-40B4-BE49-F238E27FC236}">
              <a16:creationId xmlns:a16="http://schemas.microsoft.com/office/drawing/2014/main" id="{DF041DCD-CBBD-47AC-BD22-DE504CCD9C3A}"/>
            </a:ext>
          </a:extLst>
        </xdr:cNvPr>
        <xdr:cNvSpPr txBox="1"/>
      </xdr:nvSpPr>
      <xdr:spPr>
        <a:xfrm>
          <a:off x="13836727" y="64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111597</xdr:rowOff>
    </xdr:from>
    <xdr:ext cx="469744" cy="259045"/>
    <xdr:sp macro="" textlink="">
      <xdr:nvSpPr>
        <xdr:cNvPr id="160" name="n_2mainValue債務償還比率">
          <a:extLst>
            <a:ext uri="{FF2B5EF4-FFF2-40B4-BE49-F238E27FC236}">
              <a16:creationId xmlns:a16="http://schemas.microsoft.com/office/drawing/2014/main" id="{103239C2-E664-4147-86BF-A9AF2FDCECA8}"/>
            </a:ext>
          </a:extLst>
        </xdr:cNvPr>
        <xdr:cNvSpPr txBox="1"/>
      </xdr:nvSpPr>
      <xdr:spPr>
        <a:xfrm>
          <a:off x="13087427" y="688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159804</xdr:rowOff>
    </xdr:from>
    <xdr:ext cx="469744" cy="259045"/>
    <xdr:sp macro="" textlink="">
      <xdr:nvSpPr>
        <xdr:cNvPr id="161" name="n_3mainValue債務償還比率">
          <a:extLst>
            <a:ext uri="{FF2B5EF4-FFF2-40B4-BE49-F238E27FC236}">
              <a16:creationId xmlns:a16="http://schemas.microsoft.com/office/drawing/2014/main" id="{45E6F24B-F3E9-4488-B4A8-91F953D5CB9F}"/>
            </a:ext>
          </a:extLst>
        </xdr:cNvPr>
        <xdr:cNvSpPr txBox="1"/>
      </xdr:nvSpPr>
      <xdr:spPr>
        <a:xfrm>
          <a:off x="12325427" y="676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77932</xdr:rowOff>
    </xdr:from>
    <xdr:ext cx="469744" cy="259045"/>
    <xdr:sp macro="" textlink="">
      <xdr:nvSpPr>
        <xdr:cNvPr id="162" name="n_4mainValue債務償還比率">
          <a:extLst>
            <a:ext uri="{FF2B5EF4-FFF2-40B4-BE49-F238E27FC236}">
              <a16:creationId xmlns:a16="http://schemas.microsoft.com/office/drawing/2014/main" id="{D14E0040-421F-4B3C-9D04-89EB8005710C}"/>
            </a:ext>
          </a:extLst>
        </xdr:cNvPr>
        <xdr:cNvSpPr txBox="1"/>
      </xdr:nvSpPr>
      <xdr:spPr>
        <a:xfrm>
          <a:off x="11563427" y="65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B1D2E47-69D8-4E97-9E29-18F846BAF29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D7FD899-9C5D-440B-84E9-9B0ADA10EBD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F73B1DD-1965-4BDA-95C1-289C7820411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B3989F2-7154-41AC-A8A1-C172F9BE51F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7DB35EF-C1F4-4D1F-8CFE-6AF2E0C5B13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51CCC45-7AE1-4F10-8033-0B769142377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373C07B-CC0A-4E49-A243-C13CADF691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07D2A3-7BAE-475C-983B-59AABE22356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5B0C07F-D328-4FF6-AAB6-CE83AEA4EB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11FD76-CB6A-4B25-B8AA-AF5FC75ACCB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AD09A4-977F-41EC-B541-671E03D44D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DAE655-6469-485B-A568-CC20402C9A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5DAFB9-11EC-43A5-8558-5339E23A58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30E12C-A903-4364-992F-A2453EB49E3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DD0F9C-5D20-4483-BA4F-0226A8DC91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0397A8-15C8-4338-8E9B-9D6179E855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1,213
1,199
21.82
4,337,706
4,051,390
245,896
1,302,425
3,586,652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A714A8-B126-449F-9061-7AE481630B3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2ED9F5-8C52-4493-9791-EE70BDB64E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81AF4A-99B4-4A5F-BDAD-7E1709D1BA0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D9CAB0-7A22-4D49-B28A-E278DE49C90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D887C7-50EC-4C2D-9EC8-CC463DAA40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8BAF354-6598-4B25-904A-0252D26E742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48ED73-60E2-497B-AD41-EA666EA653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A006B72-FC6C-4A2F-B118-3F24353E2B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397E78-12E2-4E6A-98A9-365861AACDB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6FFA73-0A97-42F0-BB46-3E1ED28EC3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537073-8341-4574-B1A8-CAA14CF8EF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4848A73-FCC6-4F74-917C-F49DB58574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A4EECB-01BB-4F1B-A1D3-F5347186A9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1949C3-3934-4C8A-9500-0A96BD45B9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E7835E-E6E2-45A3-9B2B-681A460F5F6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4E9953-84E5-455C-9C3B-5B72EE577B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80ABC7-2E06-48A6-AEF3-A08EBE44874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E8E9D6E-A5CE-4FE8-A01F-0F70D79FA9E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62F3F55-BC33-47A2-B3B1-3128302EE4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59AA04B-4242-4D7B-8B7E-F978D31BE89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282364-63EF-4057-BA0D-C6705ADCF53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97DC0F7-1660-4650-B400-A9C77CF6F5C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5F0143-80AA-4528-8C3A-E39EBF20D1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E50E45-2B37-42E1-AB91-EB99329EA3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A76E7A-2E34-4F65-B812-F5506602542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1F670B8-745A-42EB-A4D9-876B30CE80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6D8E5A-2E9E-40B4-A3CE-5D64AF2975A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B6F8E4-FAB5-4AEC-9AAD-9FC3456CC2E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962AA9-0113-48CC-B098-B486F48F7B7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944E631-28DA-42F2-9F27-0B830BD4421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8811C2-2E9C-486C-ACC6-344FC82454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A1D37D3-D2A8-4AB8-8549-B1AC9D4CC3E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7F12DCD-C808-4E9D-81F8-C5DBB02B398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825FE0A-83DD-4288-9AE0-933E001D40A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BA7E984-D76C-43DB-8296-E7112ED63F5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1060180-E28A-4711-BBBA-E3FBA561F5E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11C6417-D041-449D-A9D5-F0066092460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F101936-E4F5-4250-8F01-2501D6A44A6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F157600-516B-4F95-AC32-E210B1AB45D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0AD3B0F-2D8C-4A6A-AC3A-026D139DA45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A4EE245-8207-4099-B23B-FAE4863C158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5ECC1D4-3EDE-41F1-8B84-68DB2987833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2C461C8-A7B9-4D6A-92BD-ED1A5FEB012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11AE49A-B3D1-47EE-BD1B-749DF63618B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CEEC26E-2221-46FD-AB5B-12DE87CC848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E9C4C8B-A6FE-48A7-B369-3670147DED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BBD95C95-1D00-46EC-B10D-4CA4B6529C21}"/>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6E2E3DCB-18E5-44BD-A7BB-E5AB1EC79EE6}"/>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86EA8E1D-FD50-4EA1-93B4-2C19CE7834CA}"/>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6D3CF31-D8AC-4007-957C-283094F30F61}"/>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C2741FF-E318-47C5-8A34-2A08D0E5E4E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BC494415-5ABC-46EB-8934-91E6BCA388AC}"/>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B518245F-BDBB-4F9D-9425-00F09B0F1BF1}"/>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E7BD9E3F-25E3-41F0-973A-2C8F11EDBCCD}"/>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299888DE-07A1-421B-95EF-7512D58579C7}"/>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134801</xdr:rowOff>
    </xdr:from>
    <xdr:to>
      <xdr:col>10</xdr:col>
      <xdr:colOff>165100</xdr:colOff>
      <xdr:row>39</xdr:row>
      <xdr:rowOff>64951</xdr:rowOff>
    </xdr:to>
    <xdr:sp macro="" textlink="">
      <xdr:nvSpPr>
        <xdr:cNvPr id="67" name="フローチャート: 判断 66">
          <a:extLst>
            <a:ext uri="{FF2B5EF4-FFF2-40B4-BE49-F238E27FC236}">
              <a16:creationId xmlns:a16="http://schemas.microsoft.com/office/drawing/2014/main" id="{A9567BD0-5E0F-45F8-A9DF-259CC8A7388C}"/>
            </a:ext>
          </a:extLst>
        </xdr:cNvPr>
        <xdr:cNvSpPr/>
      </xdr:nvSpPr>
      <xdr:spPr>
        <a:xfrm>
          <a:off x="1968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115207</xdr:rowOff>
    </xdr:from>
    <xdr:to>
      <xdr:col>6</xdr:col>
      <xdr:colOff>38100</xdr:colOff>
      <xdr:row>39</xdr:row>
      <xdr:rowOff>45357</xdr:rowOff>
    </xdr:to>
    <xdr:sp macro="" textlink="">
      <xdr:nvSpPr>
        <xdr:cNvPr id="68" name="フローチャート: 判断 67">
          <a:extLst>
            <a:ext uri="{FF2B5EF4-FFF2-40B4-BE49-F238E27FC236}">
              <a16:creationId xmlns:a16="http://schemas.microsoft.com/office/drawing/2014/main" id="{31EEF6B7-027F-4FF4-9675-1A7B6D3F46AD}"/>
            </a:ext>
          </a:extLst>
        </xdr:cNvPr>
        <xdr:cNvSpPr/>
      </xdr:nvSpPr>
      <xdr:spPr>
        <a:xfrm>
          <a:off x="1079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BC013C-3595-4ED4-9EE0-9F0D6815FC9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95AA3F-5FA3-4F3C-AE60-419402F1C7F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E53B8C-98F4-4E22-AE34-9CCE5A8D176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F6321F2-41AE-493B-8246-44CE4DC7CE9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AE959B0-1B8C-4B44-97AF-5D2C7CB500A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113574</xdr:rowOff>
    </xdr:from>
    <xdr:to>
      <xdr:col>24</xdr:col>
      <xdr:colOff>114300</xdr:colOff>
      <xdr:row>39</xdr:row>
      <xdr:rowOff>43724</xdr:rowOff>
    </xdr:to>
    <xdr:sp macro="" textlink="">
      <xdr:nvSpPr>
        <xdr:cNvPr id="74" name="楕円 73">
          <a:extLst>
            <a:ext uri="{FF2B5EF4-FFF2-40B4-BE49-F238E27FC236}">
              <a16:creationId xmlns:a16="http://schemas.microsoft.com/office/drawing/2014/main" id="{9910368F-655C-4ADF-A1A5-55F91BBE5ECB}"/>
            </a:ext>
          </a:extLst>
        </xdr:cNvPr>
        <xdr:cNvSpPr/>
      </xdr:nvSpPr>
      <xdr:spPr>
        <a:xfrm>
          <a:off x="4584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136451</xdr:rowOff>
    </xdr:from>
    <xdr:ext cx="405111" cy="259045"/>
    <xdr:sp macro="" textlink="">
      <xdr:nvSpPr>
        <xdr:cNvPr id="75" name="【道路】&#10;有形固定資産減価償却率該当値テキスト">
          <a:extLst>
            <a:ext uri="{FF2B5EF4-FFF2-40B4-BE49-F238E27FC236}">
              <a16:creationId xmlns:a16="http://schemas.microsoft.com/office/drawing/2014/main" id="{2B4A2F31-A330-4D3E-8D10-9DF9C4299C7B}"/>
            </a:ext>
          </a:extLst>
        </xdr:cNvPr>
        <xdr:cNvSpPr txBox="1"/>
      </xdr:nvSpPr>
      <xdr:spPr>
        <a:xfrm>
          <a:off x="4673600" y="648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92347</xdr:rowOff>
    </xdr:from>
    <xdr:to>
      <xdr:col>20</xdr:col>
      <xdr:colOff>38100</xdr:colOff>
      <xdr:row>39</xdr:row>
      <xdr:rowOff>22497</xdr:rowOff>
    </xdr:to>
    <xdr:sp macro="" textlink="">
      <xdr:nvSpPr>
        <xdr:cNvPr id="76" name="楕円 75">
          <a:extLst>
            <a:ext uri="{FF2B5EF4-FFF2-40B4-BE49-F238E27FC236}">
              <a16:creationId xmlns:a16="http://schemas.microsoft.com/office/drawing/2014/main" id="{4E918C91-3AC0-4289-8710-2F05F4652942}"/>
            </a:ext>
          </a:extLst>
        </xdr:cNvPr>
        <xdr:cNvSpPr/>
      </xdr:nvSpPr>
      <xdr:spPr>
        <a:xfrm>
          <a:off x="3746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143147</xdr:rowOff>
    </xdr:from>
    <xdr:to>
      <xdr:col>24</xdr:col>
      <xdr:colOff>63500</xdr:colOff>
      <xdr:row>38</xdr:row>
      <xdr:rowOff>164374</xdr:rowOff>
    </xdr:to>
    <xdr:cxnSp macro="">
      <xdr:nvCxnSpPr>
        <xdr:cNvPr id="77" name="直線コネクタ 76">
          <a:extLst>
            <a:ext uri="{FF2B5EF4-FFF2-40B4-BE49-F238E27FC236}">
              <a16:creationId xmlns:a16="http://schemas.microsoft.com/office/drawing/2014/main" id="{C80DF29E-FC30-4323-9C68-D3244177FE84}"/>
            </a:ext>
          </a:extLst>
        </xdr:cNvPr>
        <xdr:cNvCxnSpPr/>
      </xdr:nvCxnSpPr>
      <xdr:spPr>
        <a:xfrm>
          <a:off x="3797300" y="665824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8" name="楕円 77">
          <a:extLst>
            <a:ext uri="{FF2B5EF4-FFF2-40B4-BE49-F238E27FC236}">
              <a16:creationId xmlns:a16="http://schemas.microsoft.com/office/drawing/2014/main" id="{18113E28-126F-4790-9546-2E236ADBB481}"/>
            </a:ext>
          </a:extLst>
        </xdr:cNvPr>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143147</xdr:rowOff>
    </xdr:to>
    <xdr:cxnSp macro="">
      <xdr:nvCxnSpPr>
        <xdr:cNvPr id="79" name="直線コネクタ 78">
          <a:extLst>
            <a:ext uri="{FF2B5EF4-FFF2-40B4-BE49-F238E27FC236}">
              <a16:creationId xmlns:a16="http://schemas.microsoft.com/office/drawing/2014/main" id="{860A0FD4-BB63-49FF-94F0-7D1E58992C3E}"/>
            </a:ext>
          </a:extLst>
        </xdr:cNvPr>
        <xdr:cNvCxnSpPr/>
      </xdr:nvCxnSpPr>
      <xdr:spPr>
        <a:xfrm>
          <a:off x="2908300" y="66255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80" name="楕円 79">
          <a:extLst>
            <a:ext uri="{FF2B5EF4-FFF2-40B4-BE49-F238E27FC236}">
              <a16:creationId xmlns:a16="http://schemas.microsoft.com/office/drawing/2014/main" id="{40718BF6-1A67-4DF2-8641-055A5C367955}"/>
            </a:ext>
          </a:extLst>
        </xdr:cNvPr>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110490</xdr:rowOff>
    </xdr:to>
    <xdr:cxnSp macro="">
      <xdr:nvCxnSpPr>
        <xdr:cNvPr id="81" name="直線コネクタ 80">
          <a:extLst>
            <a:ext uri="{FF2B5EF4-FFF2-40B4-BE49-F238E27FC236}">
              <a16:creationId xmlns:a16="http://schemas.microsoft.com/office/drawing/2014/main" id="{44E594EE-2D97-41D1-8AE6-2F5BE5695BE6}"/>
            </a:ext>
          </a:extLst>
        </xdr:cNvPr>
        <xdr:cNvCxnSpPr/>
      </xdr:nvCxnSpPr>
      <xdr:spPr>
        <a:xfrm>
          <a:off x="2019300" y="66027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22134</xdr:rowOff>
    </xdr:from>
    <xdr:to>
      <xdr:col>6</xdr:col>
      <xdr:colOff>38100</xdr:colOff>
      <xdr:row>38</xdr:row>
      <xdr:rowOff>123734</xdr:rowOff>
    </xdr:to>
    <xdr:sp macro="" textlink="">
      <xdr:nvSpPr>
        <xdr:cNvPr id="82" name="楕円 81">
          <a:extLst>
            <a:ext uri="{FF2B5EF4-FFF2-40B4-BE49-F238E27FC236}">
              <a16:creationId xmlns:a16="http://schemas.microsoft.com/office/drawing/2014/main" id="{086B4FB0-54FF-4AF5-9B8B-8E50CDB0B815}"/>
            </a:ext>
          </a:extLst>
        </xdr:cNvPr>
        <xdr:cNvSpPr/>
      </xdr:nvSpPr>
      <xdr:spPr>
        <a:xfrm>
          <a:off x="1079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72934</xdr:rowOff>
    </xdr:from>
    <xdr:to>
      <xdr:col>10</xdr:col>
      <xdr:colOff>114300</xdr:colOff>
      <xdr:row>38</xdr:row>
      <xdr:rowOff>87630</xdr:rowOff>
    </xdr:to>
    <xdr:cxnSp macro="">
      <xdr:nvCxnSpPr>
        <xdr:cNvPr id="83" name="直線コネクタ 82">
          <a:extLst>
            <a:ext uri="{FF2B5EF4-FFF2-40B4-BE49-F238E27FC236}">
              <a16:creationId xmlns:a16="http://schemas.microsoft.com/office/drawing/2014/main" id="{36D1C904-0F48-4007-BD16-83B1A9A232F9}"/>
            </a:ext>
          </a:extLst>
        </xdr:cNvPr>
        <xdr:cNvCxnSpPr/>
      </xdr:nvCxnSpPr>
      <xdr:spPr>
        <a:xfrm>
          <a:off x="1130300" y="65880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D65AA2C7-D733-4BB7-B72F-21A16EFE00C6}"/>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a:extLst>
            <a:ext uri="{FF2B5EF4-FFF2-40B4-BE49-F238E27FC236}">
              <a16:creationId xmlns:a16="http://schemas.microsoft.com/office/drawing/2014/main" id="{94D0AC46-A691-4721-8ADC-84D88CD8079C}"/>
            </a:ext>
          </a:extLst>
        </xdr:cNvPr>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56078</xdr:rowOff>
    </xdr:from>
    <xdr:ext cx="405111" cy="259045"/>
    <xdr:sp macro="" textlink="">
      <xdr:nvSpPr>
        <xdr:cNvPr id="86" name="n_3aveValue【道路】&#10;有形固定資産減価償却率">
          <a:extLst>
            <a:ext uri="{FF2B5EF4-FFF2-40B4-BE49-F238E27FC236}">
              <a16:creationId xmlns:a16="http://schemas.microsoft.com/office/drawing/2014/main" id="{C5B8650B-9E61-4239-BBCF-086E0E05F89B}"/>
            </a:ext>
          </a:extLst>
        </xdr:cNvPr>
        <xdr:cNvSpPr txBox="1"/>
      </xdr:nvSpPr>
      <xdr:spPr>
        <a:xfrm>
          <a:off x="1816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36484</xdr:rowOff>
    </xdr:from>
    <xdr:ext cx="405111" cy="259045"/>
    <xdr:sp macro="" textlink="">
      <xdr:nvSpPr>
        <xdr:cNvPr id="87" name="n_4aveValue【道路】&#10;有形固定資産減価償却率">
          <a:extLst>
            <a:ext uri="{FF2B5EF4-FFF2-40B4-BE49-F238E27FC236}">
              <a16:creationId xmlns:a16="http://schemas.microsoft.com/office/drawing/2014/main" id="{ABFCAB19-3BC9-41C4-A999-2C7E01CD837D}"/>
            </a:ext>
          </a:extLst>
        </xdr:cNvPr>
        <xdr:cNvSpPr txBox="1"/>
      </xdr:nvSpPr>
      <xdr:spPr>
        <a:xfrm>
          <a:off x="927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39024</xdr:rowOff>
    </xdr:from>
    <xdr:ext cx="405111" cy="259045"/>
    <xdr:sp macro="" textlink="">
      <xdr:nvSpPr>
        <xdr:cNvPr id="88" name="n_1mainValue【道路】&#10;有形固定資産減価償却率">
          <a:extLst>
            <a:ext uri="{FF2B5EF4-FFF2-40B4-BE49-F238E27FC236}">
              <a16:creationId xmlns:a16="http://schemas.microsoft.com/office/drawing/2014/main" id="{8BD12C1C-3C5F-4CCE-9510-F99BC0830D03}"/>
            </a:ext>
          </a:extLst>
        </xdr:cNvPr>
        <xdr:cNvSpPr txBox="1"/>
      </xdr:nvSpPr>
      <xdr:spPr>
        <a:xfrm>
          <a:off x="3582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6367</xdr:rowOff>
    </xdr:from>
    <xdr:ext cx="405111" cy="259045"/>
    <xdr:sp macro="" textlink="">
      <xdr:nvSpPr>
        <xdr:cNvPr id="89" name="n_2mainValue【道路】&#10;有形固定資産減価償却率">
          <a:extLst>
            <a:ext uri="{FF2B5EF4-FFF2-40B4-BE49-F238E27FC236}">
              <a16:creationId xmlns:a16="http://schemas.microsoft.com/office/drawing/2014/main" id="{4127EC7F-42C1-483B-8717-2B1C596C3886}"/>
            </a:ext>
          </a:extLst>
        </xdr:cNvPr>
        <xdr:cNvSpPr txBox="1"/>
      </xdr:nvSpPr>
      <xdr:spPr>
        <a:xfrm>
          <a:off x="2705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154957</xdr:rowOff>
    </xdr:from>
    <xdr:ext cx="405111" cy="259045"/>
    <xdr:sp macro="" textlink="">
      <xdr:nvSpPr>
        <xdr:cNvPr id="90" name="n_3mainValue【道路】&#10;有形固定資産減価償却率">
          <a:extLst>
            <a:ext uri="{FF2B5EF4-FFF2-40B4-BE49-F238E27FC236}">
              <a16:creationId xmlns:a16="http://schemas.microsoft.com/office/drawing/2014/main" id="{6218C334-72EE-4BCB-99FE-400780DD6BFF}"/>
            </a:ext>
          </a:extLst>
        </xdr:cNvPr>
        <xdr:cNvSpPr txBox="1"/>
      </xdr:nvSpPr>
      <xdr:spPr>
        <a:xfrm>
          <a:off x="1816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140261</xdr:rowOff>
    </xdr:from>
    <xdr:ext cx="405111" cy="259045"/>
    <xdr:sp macro="" textlink="">
      <xdr:nvSpPr>
        <xdr:cNvPr id="91" name="n_4mainValue【道路】&#10;有形固定資産減価償却率">
          <a:extLst>
            <a:ext uri="{FF2B5EF4-FFF2-40B4-BE49-F238E27FC236}">
              <a16:creationId xmlns:a16="http://schemas.microsoft.com/office/drawing/2014/main" id="{5E5D0BF7-FFF6-4F45-86C5-53D6A0EBFD50}"/>
            </a:ext>
          </a:extLst>
        </xdr:cNvPr>
        <xdr:cNvSpPr txBox="1"/>
      </xdr:nvSpPr>
      <xdr:spPr>
        <a:xfrm>
          <a:off x="927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0390BB4-C706-414A-A486-5723AC8B4A0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419D1D6-0108-4E33-919E-B9143126691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F623E9E-EE2D-4565-924F-B9B58D2F9C5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EEB11EC-7914-463B-9C6F-749220D98F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F5B31AB-5E21-4E43-9509-4244B5664F4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649E4CA-EA43-41BC-A00E-49064B0C574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592C4F1-C74C-41D2-B427-39C9AF4F0D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7DD048E-B43C-404D-93EA-5DCF3635739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A642F6C-B232-4BAC-A98E-FD6C98ADD4F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B5C62C2-D703-4A45-8CCC-804F1DA4FBD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82A5E19-ED8E-4EC0-AAC6-54CAC36900A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EAB2711-A859-4E11-A305-90762AAE73F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DA329C4-E1EF-4547-8249-052E57C5BEC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54B3CF54-C5A6-402F-9134-A25678FD1BC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E4A39A3-BDF1-4D90-8A53-9B8A38DDE2E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4FC07D10-56D6-4F59-9ECE-8FC68162E54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400F903-9FA0-4CD9-905A-C8FF9C6AB32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9381D6E7-8B83-469C-89F4-FDFFC237C29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AD2D52F-431A-46CD-B4DE-484ACC49C2F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1E502DFA-8EC9-4DCB-B598-B5817749688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BE41C96-9EC8-41A2-9F9D-067D86A8790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7A119EFC-BD43-47F7-8C04-8125276EB55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AC9B6EB-F290-466D-B719-2E53687BF1A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E1346D0E-13D5-4FDE-B8BE-A3AC54AE15DC}"/>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CB03CD70-370B-453E-8E85-28F2B0444C9E}"/>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DEAA23C0-3850-49F6-AA47-522F8AFDA04F}"/>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5E3F65AB-19FB-48EB-845C-64A8016931C1}"/>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5C8338B3-06C2-4370-A97C-5A99F8318FE2}"/>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631EC41D-8AEB-4C1D-AEDE-45C56E2650E6}"/>
            </a:ext>
          </a:extLst>
        </xdr:cNvPr>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E94D58D6-9596-4678-8D1A-66C8265205B2}"/>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400032D0-4FA7-42EF-ABF2-55C96B3EB237}"/>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54950</xdr:rowOff>
    </xdr:from>
    <xdr:to>
      <xdr:col>46</xdr:col>
      <xdr:colOff>38100</xdr:colOff>
      <xdr:row>41</xdr:row>
      <xdr:rowOff>156550</xdr:rowOff>
    </xdr:to>
    <xdr:sp macro="" textlink="">
      <xdr:nvSpPr>
        <xdr:cNvPr id="123" name="フローチャート: 判断 122">
          <a:extLst>
            <a:ext uri="{FF2B5EF4-FFF2-40B4-BE49-F238E27FC236}">
              <a16:creationId xmlns:a16="http://schemas.microsoft.com/office/drawing/2014/main" id="{C66F6EC9-963D-487D-A41F-21141D4A77E5}"/>
            </a:ext>
          </a:extLst>
        </xdr:cNvPr>
        <xdr:cNvSpPr/>
      </xdr:nvSpPr>
      <xdr:spPr>
        <a:xfrm>
          <a:off x="8699500" y="708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56373</xdr:rowOff>
    </xdr:from>
    <xdr:to>
      <xdr:col>41</xdr:col>
      <xdr:colOff>101600</xdr:colOff>
      <xdr:row>41</xdr:row>
      <xdr:rowOff>157973</xdr:rowOff>
    </xdr:to>
    <xdr:sp macro="" textlink="">
      <xdr:nvSpPr>
        <xdr:cNvPr id="124" name="フローチャート: 判断 123">
          <a:extLst>
            <a:ext uri="{FF2B5EF4-FFF2-40B4-BE49-F238E27FC236}">
              <a16:creationId xmlns:a16="http://schemas.microsoft.com/office/drawing/2014/main" id="{C58AD8ED-464F-449E-BA50-05022B4E9474}"/>
            </a:ext>
          </a:extLst>
        </xdr:cNvPr>
        <xdr:cNvSpPr/>
      </xdr:nvSpPr>
      <xdr:spPr>
        <a:xfrm>
          <a:off x="7810500" y="708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58092</xdr:rowOff>
    </xdr:from>
    <xdr:to>
      <xdr:col>36</xdr:col>
      <xdr:colOff>165100</xdr:colOff>
      <xdr:row>41</xdr:row>
      <xdr:rowOff>159692</xdr:rowOff>
    </xdr:to>
    <xdr:sp macro="" textlink="">
      <xdr:nvSpPr>
        <xdr:cNvPr id="125" name="フローチャート: 判断 124">
          <a:extLst>
            <a:ext uri="{FF2B5EF4-FFF2-40B4-BE49-F238E27FC236}">
              <a16:creationId xmlns:a16="http://schemas.microsoft.com/office/drawing/2014/main" id="{52797058-4A86-4B3B-B926-0E55823FB80F}"/>
            </a:ext>
          </a:extLst>
        </xdr:cNvPr>
        <xdr:cNvSpPr/>
      </xdr:nvSpPr>
      <xdr:spPr>
        <a:xfrm>
          <a:off x="6921500" y="708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8B1B409-C5B3-4B27-96F3-3059C28028C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559CB4F-A3D4-47D3-9E13-D2E3DB261FD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AAC2D8B-9DCE-4A10-8C2C-9903404CAF4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DA976D9-22D9-4492-A353-FADCEF2E1A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C255924-CBC7-448E-8A2D-B314F08CEAD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133539</xdr:rowOff>
    </xdr:from>
    <xdr:to>
      <xdr:col>55</xdr:col>
      <xdr:colOff>50800</xdr:colOff>
      <xdr:row>41</xdr:row>
      <xdr:rowOff>63689</xdr:rowOff>
    </xdr:to>
    <xdr:sp macro="" textlink="">
      <xdr:nvSpPr>
        <xdr:cNvPr id="131" name="楕円 130">
          <a:extLst>
            <a:ext uri="{FF2B5EF4-FFF2-40B4-BE49-F238E27FC236}">
              <a16:creationId xmlns:a16="http://schemas.microsoft.com/office/drawing/2014/main" id="{0CA6F58D-98A5-4703-83DE-4212398A2767}"/>
            </a:ext>
          </a:extLst>
        </xdr:cNvPr>
        <xdr:cNvSpPr/>
      </xdr:nvSpPr>
      <xdr:spPr>
        <a:xfrm>
          <a:off x="10426700" y="69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156416</xdr:rowOff>
    </xdr:from>
    <xdr:ext cx="599010" cy="259045"/>
    <xdr:sp macro="" textlink="">
      <xdr:nvSpPr>
        <xdr:cNvPr id="132" name="【道路】&#10;一人当たり延長該当値テキスト">
          <a:extLst>
            <a:ext uri="{FF2B5EF4-FFF2-40B4-BE49-F238E27FC236}">
              <a16:creationId xmlns:a16="http://schemas.microsoft.com/office/drawing/2014/main" id="{F203C662-2546-4D36-A3CE-10FA6C36FAB9}"/>
            </a:ext>
          </a:extLst>
        </xdr:cNvPr>
        <xdr:cNvSpPr txBox="1"/>
      </xdr:nvSpPr>
      <xdr:spPr>
        <a:xfrm>
          <a:off x="10515600" y="684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132232</xdr:rowOff>
    </xdr:from>
    <xdr:to>
      <xdr:col>50</xdr:col>
      <xdr:colOff>165100</xdr:colOff>
      <xdr:row>41</xdr:row>
      <xdr:rowOff>62382</xdr:rowOff>
    </xdr:to>
    <xdr:sp macro="" textlink="">
      <xdr:nvSpPr>
        <xdr:cNvPr id="133" name="楕円 132">
          <a:extLst>
            <a:ext uri="{FF2B5EF4-FFF2-40B4-BE49-F238E27FC236}">
              <a16:creationId xmlns:a16="http://schemas.microsoft.com/office/drawing/2014/main" id="{A568A868-170B-4713-B7DD-F11421321F73}"/>
            </a:ext>
          </a:extLst>
        </xdr:cNvPr>
        <xdr:cNvSpPr/>
      </xdr:nvSpPr>
      <xdr:spPr>
        <a:xfrm>
          <a:off x="9588500" y="69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11582</xdr:rowOff>
    </xdr:from>
    <xdr:to>
      <xdr:col>55</xdr:col>
      <xdr:colOff>0</xdr:colOff>
      <xdr:row>41</xdr:row>
      <xdr:rowOff>12889</xdr:rowOff>
    </xdr:to>
    <xdr:cxnSp macro="">
      <xdr:nvCxnSpPr>
        <xdr:cNvPr id="134" name="直線コネクタ 133">
          <a:extLst>
            <a:ext uri="{FF2B5EF4-FFF2-40B4-BE49-F238E27FC236}">
              <a16:creationId xmlns:a16="http://schemas.microsoft.com/office/drawing/2014/main" id="{D82CF220-BCEA-45CF-8410-949D31C36278}"/>
            </a:ext>
          </a:extLst>
        </xdr:cNvPr>
        <xdr:cNvCxnSpPr/>
      </xdr:nvCxnSpPr>
      <xdr:spPr>
        <a:xfrm>
          <a:off x="9639300" y="7041032"/>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133414</xdr:rowOff>
    </xdr:from>
    <xdr:to>
      <xdr:col>46</xdr:col>
      <xdr:colOff>38100</xdr:colOff>
      <xdr:row>41</xdr:row>
      <xdr:rowOff>63564</xdr:rowOff>
    </xdr:to>
    <xdr:sp macro="" textlink="">
      <xdr:nvSpPr>
        <xdr:cNvPr id="135" name="楕円 134">
          <a:extLst>
            <a:ext uri="{FF2B5EF4-FFF2-40B4-BE49-F238E27FC236}">
              <a16:creationId xmlns:a16="http://schemas.microsoft.com/office/drawing/2014/main" id="{220F763D-B053-4308-913A-DF4E99BDA468}"/>
            </a:ext>
          </a:extLst>
        </xdr:cNvPr>
        <xdr:cNvSpPr/>
      </xdr:nvSpPr>
      <xdr:spPr>
        <a:xfrm>
          <a:off x="8699500" y="69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11582</xdr:rowOff>
    </xdr:from>
    <xdr:to>
      <xdr:col>50</xdr:col>
      <xdr:colOff>114300</xdr:colOff>
      <xdr:row>41</xdr:row>
      <xdr:rowOff>12764</xdr:rowOff>
    </xdr:to>
    <xdr:cxnSp macro="">
      <xdr:nvCxnSpPr>
        <xdr:cNvPr id="136" name="直線コネクタ 135">
          <a:extLst>
            <a:ext uri="{FF2B5EF4-FFF2-40B4-BE49-F238E27FC236}">
              <a16:creationId xmlns:a16="http://schemas.microsoft.com/office/drawing/2014/main" id="{6B17D42E-7055-4B3E-8404-563EB5B3A4E7}"/>
            </a:ext>
          </a:extLst>
        </xdr:cNvPr>
        <xdr:cNvCxnSpPr/>
      </xdr:nvCxnSpPr>
      <xdr:spPr>
        <a:xfrm flipV="1">
          <a:off x="8750300" y="7041032"/>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136770</xdr:rowOff>
    </xdr:from>
    <xdr:to>
      <xdr:col>41</xdr:col>
      <xdr:colOff>101600</xdr:colOff>
      <xdr:row>41</xdr:row>
      <xdr:rowOff>66920</xdr:rowOff>
    </xdr:to>
    <xdr:sp macro="" textlink="">
      <xdr:nvSpPr>
        <xdr:cNvPr id="137" name="楕円 136">
          <a:extLst>
            <a:ext uri="{FF2B5EF4-FFF2-40B4-BE49-F238E27FC236}">
              <a16:creationId xmlns:a16="http://schemas.microsoft.com/office/drawing/2014/main" id="{E5D169AC-3912-4E05-8452-0CBA58EFC804}"/>
            </a:ext>
          </a:extLst>
        </xdr:cNvPr>
        <xdr:cNvSpPr/>
      </xdr:nvSpPr>
      <xdr:spPr>
        <a:xfrm>
          <a:off x="7810500" y="69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12764</xdr:rowOff>
    </xdr:from>
    <xdr:to>
      <xdr:col>45</xdr:col>
      <xdr:colOff>177800</xdr:colOff>
      <xdr:row>41</xdr:row>
      <xdr:rowOff>16120</xdr:rowOff>
    </xdr:to>
    <xdr:cxnSp macro="">
      <xdr:nvCxnSpPr>
        <xdr:cNvPr id="138" name="直線コネクタ 137">
          <a:extLst>
            <a:ext uri="{FF2B5EF4-FFF2-40B4-BE49-F238E27FC236}">
              <a16:creationId xmlns:a16="http://schemas.microsoft.com/office/drawing/2014/main" id="{FFA06ADC-DFD6-41E2-827B-D66BC5E80059}"/>
            </a:ext>
          </a:extLst>
        </xdr:cNvPr>
        <xdr:cNvCxnSpPr/>
      </xdr:nvCxnSpPr>
      <xdr:spPr>
        <a:xfrm flipV="1">
          <a:off x="7861300" y="7042214"/>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144680</xdr:rowOff>
    </xdr:from>
    <xdr:to>
      <xdr:col>36</xdr:col>
      <xdr:colOff>165100</xdr:colOff>
      <xdr:row>41</xdr:row>
      <xdr:rowOff>74830</xdr:rowOff>
    </xdr:to>
    <xdr:sp macro="" textlink="">
      <xdr:nvSpPr>
        <xdr:cNvPr id="139" name="楕円 138">
          <a:extLst>
            <a:ext uri="{FF2B5EF4-FFF2-40B4-BE49-F238E27FC236}">
              <a16:creationId xmlns:a16="http://schemas.microsoft.com/office/drawing/2014/main" id="{EA93F745-9994-4245-AC06-5291CAD72987}"/>
            </a:ext>
          </a:extLst>
        </xdr:cNvPr>
        <xdr:cNvSpPr/>
      </xdr:nvSpPr>
      <xdr:spPr>
        <a:xfrm>
          <a:off x="6921500" y="70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16120</xdr:rowOff>
    </xdr:from>
    <xdr:to>
      <xdr:col>41</xdr:col>
      <xdr:colOff>50800</xdr:colOff>
      <xdr:row>41</xdr:row>
      <xdr:rowOff>24030</xdr:rowOff>
    </xdr:to>
    <xdr:cxnSp macro="">
      <xdr:nvCxnSpPr>
        <xdr:cNvPr id="140" name="直線コネクタ 139">
          <a:extLst>
            <a:ext uri="{FF2B5EF4-FFF2-40B4-BE49-F238E27FC236}">
              <a16:creationId xmlns:a16="http://schemas.microsoft.com/office/drawing/2014/main" id="{E5884BCD-0CC0-4DD1-8F99-F60FA7D1964B}"/>
            </a:ext>
          </a:extLst>
        </xdr:cNvPr>
        <xdr:cNvCxnSpPr/>
      </xdr:nvCxnSpPr>
      <xdr:spPr>
        <a:xfrm flipV="1">
          <a:off x="6972300" y="7045570"/>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47614533-CDCD-4B43-9808-F9E6CF64275E}"/>
            </a:ext>
          </a:extLst>
        </xdr:cNvPr>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147677</xdr:rowOff>
    </xdr:from>
    <xdr:ext cx="534377" cy="259045"/>
    <xdr:sp macro="" textlink="">
      <xdr:nvSpPr>
        <xdr:cNvPr id="142" name="n_2aveValue【道路】&#10;一人当たり延長">
          <a:extLst>
            <a:ext uri="{FF2B5EF4-FFF2-40B4-BE49-F238E27FC236}">
              <a16:creationId xmlns:a16="http://schemas.microsoft.com/office/drawing/2014/main" id="{513875F8-32D2-4B56-90C5-37FDD5B56089}"/>
            </a:ext>
          </a:extLst>
        </xdr:cNvPr>
        <xdr:cNvSpPr txBox="1"/>
      </xdr:nvSpPr>
      <xdr:spPr>
        <a:xfrm>
          <a:off x="8483111" y="717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149100</xdr:rowOff>
    </xdr:from>
    <xdr:ext cx="534377" cy="259045"/>
    <xdr:sp macro="" textlink="">
      <xdr:nvSpPr>
        <xdr:cNvPr id="143" name="n_3aveValue【道路】&#10;一人当たり延長">
          <a:extLst>
            <a:ext uri="{FF2B5EF4-FFF2-40B4-BE49-F238E27FC236}">
              <a16:creationId xmlns:a16="http://schemas.microsoft.com/office/drawing/2014/main" id="{558CE3D4-81AD-4C17-A861-05D0C19D427A}"/>
            </a:ext>
          </a:extLst>
        </xdr:cNvPr>
        <xdr:cNvSpPr txBox="1"/>
      </xdr:nvSpPr>
      <xdr:spPr>
        <a:xfrm>
          <a:off x="7594111" y="717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150819</xdr:rowOff>
    </xdr:from>
    <xdr:ext cx="534377" cy="259045"/>
    <xdr:sp macro="" textlink="">
      <xdr:nvSpPr>
        <xdr:cNvPr id="144" name="n_4aveValue【道路】&#10;一人当たり延長">
          <a:extLst>
            <a:ext uri="{FF2B5EF4-FFF2-40B4-BE49-F238E27FC236}">
              <a16:creationId xmlns:a16="http://schemas.microsoft.com/office/drawing/2014/main" id="{E9410138-A6AF-4DB3-B2B6-3B396C6A879C}"/>
            </a:ext>
          </a:extLst>
        </xdr:cNvPr>
        <xdr:cNvSpPr txBox="1"/>
      </xdr:nvSpPr>
      <xdr:spPr>
        <a:xfrm>
          <a:off x="6705111" y="718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78909</xdr:rowOff>
    </xdr:from>
    <xdr:ext cx="599010" cy="259045"/>
    <xdr:sp macro="" textlink="">
      <xdr:nvSpPr>
        <xdr:cNvPr id="145" name="n_1mainValue【道路】&#10;一人当たり延長">
          <a:extLst>
            <a:ext uri="{FF2B5EF4-FFF2-40B4-BE49-F238E27FC236}">
              <a16:creationId xmlns:a16="http://schemas.microsoft.com/office/drawing/2014/main" id="{EF6DB016-322B-4171-B824-95EA494A6CB4}"/>
            </a:ext>
          </a:extLst>
        </xdr:cNvPr>
        <xdr:cNvSpPr txBox="1"/>
      </xdr:nvSpPr>
      <xdr:spPr>
        <a:xfrm>
          <a:off x="9327094" y="676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80091</xdr:rowOff>
    </xdr:from>
    <xdr:ext cx="599010" cy="259045"/>
    <xdr:sp macro="" textlink="">
      <xdr:nvSpPr>
        <xdr:cNvPr id="146" name="n_2mainValue【道路】&#10;一人当たり延長">
          <a:extLst>
            <a:ext uri="{FF2B5EF4-FFF2-40B4-BE49-F238E27FC236}">
              <a16:creationId xmlns:a16="http://schemas.microsoft.com/office/drawing/2014/main" id="{F1B305D9-C964-4FC5-9965-BCAFBE1E0B7A}"/>
            </a:ext>
          </a:extLst>
        </xdr:cNvPr>
        <xdr:cNvSpPr txBox="1"/>
      </xdr:nvSpPr>
      <xdr:spPr>
        <a:xfrm>
          <a:off x="8450794" y="676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83447</xdr:rowOff>
    </xdr:from>
    <xdr:ext cx="599010" cy="259045"/>
    <xdr:sp macro="" textlink="">
      <xdr:nvSpPr>
        <xdr:cNvPr id="147" name="n_3mainValue【道路】&#10;一人当たり延長">
          <a:extLst>
            <a:ext uri="{FF2B5EF4-FFF2-40B4-BE49-F238E27FC236}">
              <a16:creationId xmlns:a16="http://schemas.microsoft.com/office/drawing/2014/main" id="{D62636A8-3D87-4B2E-B686-4E2512245544}"/>
            </a:ext>
          </a:extLst>
        </xdr:cNvPr>
        <xdr:cNvSpPr txBox="1"/>
      </xdr:nvSpPr>
      <xdr:spPr>
        <a:xfrm>
          <a:off x="7561794" y="676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91357</xdr:rowOff>
    </xdr:from>
    <xdr:ext cx="534377" cy="259045"/>
    <xdr:sp macro="" textlink="">
      <xdr:nvSpPr>
        <xdr:cNvPr id="148" name="n_4mainValue【道路】&#10;一人当たり延長">
          <a:extLst>
            <a:ext uri="{FF2B5EF4-FFF2-40B4-BE49-F238E27FC236}">
              <a16:creationId xmlns:a16="http://schemas.microsoft.com/office/drawing/2014/main" id="{7374B8AA-B64F-4571-A25A-BB50E70C4209}"/>
            </a:ext>
          </a:extLst>
        </xdr:cNvPr>
        <xdr:cNvSpPr txBox="1"/>
      </xdr:nvSpPr>
      <xdr:spPr>
        <a:xfrm>
          <a:off x="6705111" y="677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71B3CE5-5C91-4424-B316-8345801EEC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E29845B-F849-47C6-A603-B14B67EA2B1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F657773-EFFA-4E26-8898-94EBE480E3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CDA77DA-A41B-485D-8A28-628AC811669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B013426-66EB-4C15-9781-FC8AAD15A27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3483F9D-2B88-42BE-8F85-B60A819C49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758DF1C-EDCB-40B1-A7A6-82EE42A57CB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6075A9E-B83F-434C-A941-1F95AC77EAF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959513D-2FB6-457E-8183-779717BA13F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57841D6-E52F-4E61-ADC2-4E05DD4760A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F801B7A-B340-4625-81E9-5CEADC2DB48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38F947F-9891-49B4-B654-458F1940184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AB3422A-1366-491B-9C56-ED98A4A3620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276C9A9-C88F-49AF-BCFD-177506C5DE1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D23D5E0-CBF0-4791-BA57-DF97C5CE1B1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36FF9F-3990-4548-BB8D-75DA406666C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DA35FE0-B635-4C20-9A5C-61784349F94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264C2F8-8056-40D0-8424-B21BC09530F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D810D42-A098-4954-BBC7-CD8E0652B5B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AC8DE18-FAA1-453E-BE4B-97CC6CAD407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A6B200C-8C56-4715-8823-E47188F4B3C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14860E9-7936-47CE-8558-ADEBF45D79F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1AFB5E4-90C8-4AD2-B3B7-A463218B799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4C5F8FA-3058-4CDA-8AA0-1A73B4CAFBE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B8428797-E7D1-4937-850F-32EA9B09EA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132E6141-CA8D-42E1-874C-3F822CEEC326}"/>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DBA4681-3505-4282-B0E3-7420A906C8F0}"/>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950B088F-F792-406D-8EEE-5A93AF541D63}"/>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86AFEDD-677E-4064-B0B0-F08DC685E762}"/>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DE90B2EE-E74F-4378-A611-94D4FCEE9E36}"/>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85D959A-AAB5-4F6A-82D8-D1DF99FF2DD3}"/>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CAC2448-4501-4B54-859D-E1748EA8D2E6}"/>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783B6A63-7028-4FA1-B5E4-E600AF8A51E8}"/>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2" name="フローチャート: 判断 181">
          <a:extLst>
            <a:ext uri="{FF2B5EF4-FFF2-40B4-BE49-F238E27FC236}">
              <a16:creationId xmlns:a16="http://schemas.microsoft.com/office/drawing/2014/main" id="{EBE095D8-C0F0-45A7-AF1F-2290523882A6}"/>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3" name="フローチャート: 判断 182">
          <a:extLst>
            <a:ext uri="{FF2B5EF4-FFF2-40B4-BE49-F238E27FC236}">
              <a16:creationId xmlns:a16="http://schemas.microsoft.com/office/drawing/2014/main" id="{E2359D17-C9A4-4A40-A8E8-6548100B3B9E}"/>
            </a:ext>
          </a:extLst>
        </xdr:cNvPr>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4" name="フローチャート: 判断 183">
          <a:extLst>
            <a:ext uri="{FF2B5EF4-FFF2-40B4-BE49-F238E27FC236}">
              <a16:creationId xmlns:a16="http://schemas.microsoft.com/office/drawing/2014/main" id="{DA8FA6CF-4FA4-44FC-A9D4-6A85E1155D47}"/>
            </a:ext>
          </a:extLst>
        </xdr:cNvPr>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D52B716-686C-414E-9143-13D33A49732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C4728E8-52CB-4A18-B36F-6BD9BAD04A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6369BE6-FA06-42BC-818E-D09A3636A43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F760A0F-B6B3-4F35-AC25-1E782760143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1B4737C-A10C-4393-B02D-3F3C3A0A8FB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168003</xdr:rowOff>
    </xdr:from>
    <xdr:to>
      <xdr:col>24</xdr:col>
      <xdr:colOff>114300</xdr:colOff>
      <xdr:row>59</xdr:row>
      <xdr:rowOff>98153</xdr:rowOff>
    </xdr:to>
    <xdr:sp macro="" textlink="">
      <xdr:nvSpPr>
        <xdr:cNvPr id="190" name="楕円 189">
          <a:extLst>
            <a:ext uri="{FF2B5EF4-FFF2-40B4-BE49-F238E27FC236}">
              <a16:creationId xmlns:a16="http://schemas.microsoft.com/office/drawing/2014/main" id="{DE11BB09-F57C-446D-B7C6-BF42A418D4C6}"/>
            </a:ext>
          </a:extLst>
        </xdr:cNvPr>
        <xdr:cNvSpPr/>
      </xdr:nvSpPr>
      <xdr:spPr>
        <a:xfrm>
          <a:off x="4584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19430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5D668F7-F004-4ACF-93AC-19A9E3D96203}"/>
            </a:ext>
          </a:extLst>
        </xdr:cNvPr>
        <xdr:cNvSpPr txBox="1"/>
      </xdr:nvSpPr>
      <xdr:spPr>
        <a:xfrm>
          <a:off x="4673600" y="996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140244</xdr:rowOff>
    </xdr:from>
    <xdr:to>
      <xdr:col>20</xdr:col>
      <xdr:colOff>38100</xdr:colOff>
      <xdr:row>59</xdr:row>
      <xdr:rowOff>70394</xdr:rowOff>
    </xdr:to>
    <xdr:sp macro="" textlink="">
      <xdr:nvSpPr>
        <xdr:cNvPr id="192" name="楕円 191">
          <a:extLst>
            <a:ext uri="{FF2B5EF4-FFF2-40B4-BE49-F238E27FC236}">
              <a16:creationId xmlns:a16="http://schemas.microsoft.com/office/drawing/2014/main" id="{61E38C3A-6277-4FC6-B58D-2F03025ABEF7}"/>
            </a:ext>
          </a:extLst>
        </xdr:cNvPr>
        <xdr:cNvSpPr/>
      </xdr:nvSpPr>
      <xdr:spPr>
        <a:xfrm>
          <a:off x="3746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19594</xdr:rowOff>
    </xdr:from>
    <xdr:to>
      <xdr:col>24</xdr:col>
      <xdr:colOff>63500</xdr:colOff>
      <xdr:row>59</xdr:row>
      <xdr:rowOff>47353</xdr:rowOff>
    </xdr:to>
    <xdr:cxnSp macro="">
      <xdr:nvCxnSpPr>
        <xdr:cNvPr id="193" name="直線コネクタ 192">
          <a:extLst>
            <a:ext uri="{FF2B5EF4-FFF2-40B4-BE49-F238E27FC236}">
              <a16:creationId xmlns:a16="http://schemas.microsoft.com/office/drawing/2014/main" id="{E006419A-99E2-44D8-89A7-DCB3EC3E3F66}"/>
            </a:ext>
          </a:extLst>
        </xdr:cNvPr>
        <xdr:cNvCxnSpPr/>
      </xdr:nvCxnSpPr>
      <xdr:spPr>
        <a:xfrm>
          <a:off x="3797300" y="1013514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115751</xdr:rowOff>
    </xdr:from>
    <xdr:to>
      <xdr:col>15</xdr:col>
      <xdr:colOff>101600</xdr:colOff>
      <xdr:row>59</xdr:row>
      <xdr:rowOff>45901</xdr:rowOff>
    </xdr:to>
    <xdr:sp macro="" textlink="">
      <xdr:nvSpPr>
        <xdr:cNvPr id="194" name="楕円 193">
          <a:extLst>
            <a:ext uri="{FF2B5EF4-FFF2-40B4-BE49-F238E27FC236}">
              <a16:creationId xmlns:a16="http://schemas.microsoft.com/office/drawing/2014/main" id="{9C113288-8F65-4AC3-BE1E-F5CD77C6DC6C}"/>
            </a:ext>
          </a:extLst>
        </xdr:cNvPr>
        <xdr:cNvSpPr/>
      </xdr:nvSpPr>
      <xdr:spPr>
        <a:xfrm>
          <a:off x="2857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166551</xdr:rowOff>
    </xdr:from>
    <xdr:to>
      <xdr:col>19</xdr:col>
      <xdr:colOff>177800</xdr:colOff>
      <xdr:row>59</xdr:row>
      <xdr:rowOff>19594</xdr:rowOff>
    </xdr:to>
    <xdr:cxnSp macro="">
      <xdr:nvCxnSpPr>
        <xdr:cNvPr id="195" name="直線コネクタ 194">
          <a:extLst>
            <a:ext uri="{FF2B5EF4-FFF2-40B4-BE49-F238E27FC236}">
              <a16:creationId xmlns:a16="http://schemas.microsoft.com/office/drawing/2014/main" id="{72AFB3B2-5F08-42BD-8A28-7B2801AB3785}"/>
            </a:ext>
          </a:extLst>
        </xdr:cNvPr>
        <xdr:cNvCxnSpPr/>
      </xdr:nvCxnSpPr>
      <xdr:spPr>
        <a:xfrm>
          <a:off x="2908300" y="101106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87993</xdr:rowOff>
    </xdr:from>
    <xdr:to>
      <xdr:col>10</xdr:col>
      <xdr:colOff>165100</xdr:colOff>
      <xdr:row>59</xdr:row>
      <xdr:rowOff>18143</xdr:rowOff>
    </xdr:to>
    <xdr:sp macro="" textlink="">
      <xdr:nvSpPr>
        <xdr:cNvPr id="196" name="楕円 195">
          <a:extLst>
            <a:ext uri="{FF2B5EF4-FFF2-40B4-BE49-F238E27FC236}">
              <a16:creationId xmlns:a16="http://schemas.microsoft.com/office/drawing/2014/main" id="{9A186253-D116-4867-A436-AD77DD89122C}"/>
            </a:ext>
          </a:extLst>
        </xdr:cNvPr>
        <xdr:cNvSpPr/>
      </xdr:nvSpPr>
      <xdr:spPr>
        <a:xfrm>
          <a:off x="1968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138793</xdr:rowOff>
    </xdr:from>
    <xdr:to>
      <xdr:col>15</xdr:col>
      <xdr:colOff>50800</xdr:colOff>
      <xdr:row>58</xdr:row>
      <xdr:rowOff>166551</xdr:rowOff>
    </xdr:to>
    <xdr:cxnSp macro="">
      <xdr:nvCxnSpPr>
        <xdr:cNvPr id="197" name="直線コネクタ 196">
          <a:extLst>
            <a:ext uri="{FF2B5EF4-FFF2-40B4-BE49-F238E27FC236}">
              <a16:creationId xmlns:a16="http://schemas.microsoft.com/office/drawing/2014/main" id="{12434786-0141-4489-A551-A5195A0E3FF5}"/>
            </a:ext>
          </a:extLst>
        </xdr:cNvPr>
        <xdr:cNvCxnSpPr/>
      </xdr:nvCxnSpPr>
      <xdr:spPr>
        <a:xfrm>
          <a:off x="2019300" y="100828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60234</xdr:rowOff>
    </xdr:from>
    <xdr:to>
      <xdr:col>6</xdr:col>
      <xdr:colOff>38100</xdr:colOff>
      <xdr:row>58</xdr:row>
      <xdr:rowOff>161834</xdr:rowOff>
    </xdr:to>
    <xdr:sp macro="" textlink="">
      <xdr:nvSpPr>
        <xdr:cNvPr id="198" name="楕円 197">
          <a:extLst>
            <a:ext uri="{FF2B5EF4-FFF2-40B4-BE49-F238E27FC236}">
              <a16:creationId xmlns:a16="http://schemas.microsoft.com/office/drawing/2014/main" id="{2CCD09A6-E3EA-4136-AAD6-BC71DCA69D23}"/>
            </a:ext>
          </a:extLst>
        </xdr:cNvPr>
        <xdr:cNvSpPr/>
      </xdr:nvSpPr>
      <xdr:spPr>
        <a:xfrm>
          <a:off x="1079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111034</xdr:rowOff>
    </xdr:from>
    <xdr:to>
      <xdr:col>10</xdr:col>
      <xdr:colOff>114300</xdr:colOff>
      <xdr:row>58</xdr:row>
      <xdr:rowOff>138793</xdr:rowOff>
    </xdr:to>
    <xdr:cxnSp macro="">
      <xdr:nvCxnSpPr>
        <xdr:cNvPr id="199" name="直線コネクタ 198">
          <a:extLst>
            <a:ext uri="{FF2B5EF4-FFF2-40B4-BE49-F238E27FC236}">
              <a16:creationId xmlns:a16="http://schemas.microsoft.com/office/drawing/2014/main" id="{943236F0-92B6-46BA-96D7-D0A9E0218CD9}"/>
            </a:ext>
          </a:extLst>
        </xdr:cNvPr>
        <xdr:cNvCxnSpPr/>
      </xdr:nvCxnSpPr>
      <xdr:spPr>
        <a:xfrm>
          <a:off x="1130300" y="100551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8B10D4CF-D999-46A8-9BE6-4A4BF98EDF48}"/>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BD9292D-E142-4C2B-B881-88D573809520}"/>
            </a:ext>
          </a:extLst>
        </xdr:cNvPr>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74F7E2B-B230-4E59-897E-C0B915596D4A}"/>
            </a:ext>
          </a:extLst>
        </xdr:cNvPr>
        <xdr:cNvSpPr txBox="1"/>
      </xdr:nvSpPr>
      <xdr:spPr>
        <a:xfrm>
          <a:off x="1816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2E22DF0-F47F-4BE3-AED9-A91BF1E685ED}"/>
            </a:ext>
          </a:extLst>
        </xdr:cNvPr>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86921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FBBFDD9-FE76-4085-A6BE-6A1D97F77A6C}"/>
            </a:ext>
          </a:extLst>
        </xdr:cNvPr>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62428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FEAEB6B-A105-4BAA-B8B5-ED3F8575FD20}"/>
            </a:ext>
          </a:extLst>
        </xdr:cNvPr>
        <xdr:cNvSpPr txBox="1"/>
      </xdr:nvSpPr>
      <xdr:spPr>
        <a:xfrm>
          <a:off x="2705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62DFFF17-95EE-4281-9644-C1DC272580DF}"/>
            </a:ext>
          </a:extLst>
        </xdr:cNvPr>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6911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1D26E53-BABA-4904-BF13-42599ACC646D}"/>
            </a:ext>
          </a:extLst>
        </xdr:cNvPr>
        <xdr:cNvSpPr txBox="1"/>
      </xdr:nvSpPr>
      <xdr:spPr>
        <a:xfrm>
          <a:off x="927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E2B3844-C84D-4D66-B6CE-FFF4BC0C94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651604C-5EF9-4AD6-9DE4-F4CE673B3F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7288B93-E822-4387-A75C-B333B77199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8D4AEBA-7D7A-40FC-AF94-3F95D45034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DA9A53E-6723-4FBE-96FB-7485C870AF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E60AAFF-C8F5-4CFE-86A0-F210368AF2F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055719A-6907-4314-8D87-0D908478DAF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44CB3A8-01A0-4CF9-ABCC-054410FC2DC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83F4058-BCEA-41C8-AC9D-E48D0A534E2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4657C9F-AF1D-44FA-A907-83D82DC8BA6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F6FDE391-EBA2-4DE9-BB05-51D50FC32C9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C29912F-CF4D-429A-B8E9-606AB423C2D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6FBA010F-5112-4A8A-8910-B69E0590E52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AF4F6D2F-B878-41C0-9BBA-9808D352AF6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AC57B3E7-7536-4138-BAC5-BF4E70829AA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6E3D965E-2E9D-4245-B10C-2E94C52AC10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331ECF0-737B-4777-A9A8-9916C0AC56B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887970A7-ACDA-4352-9CE4-65ED83296AB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92BAC2C-D6AE-42E5-AEDD-129C798E96A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9E1990AA-EE46-4DA7-8807-5AD64C46177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1736DE5-2110-4394-B427-4D1BABD4A36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2A426DAA-7F27-4F8F-A1D8-4BF4A650B301}"/>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F4778B8-8F94-4135-B39E-1A88C9C2408E}"/>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5AEBDDB6-F329-466C-A396-CC6A64E0455E}"/>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85AF0BD7-14C8-41E9-B5FE-BDCFC39C7ED9}"/>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EF2AAD1E-6CA0-49AD-A7B4-00E5048FD6C6}"/>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59FA2F27-6231-4875-AF66-0A141D99093E}"/>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D8F00CCC-5CD5-4967-9A33-EEF87349DDCC}"/>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913A4FF7-5DD6-47F5-92FA-24220499B7B5}"/>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31608</xdr:rowOff>
    </xdr:from>
    <xdr:to>
      <xdr:col>46</xdr:col>
      <xdr:colOff>38100</xdr:colOff>
      <xdr:row>62</xdr:row>
      <xdr:rowOff>133208</xdr:rowOff>
    </xdr:to>
    <xdr:sp macro="" textlink="">
      <xdr:nvSpPr>
        <xdr:cNvPr id="237" name="フローチャート: 判断 236">
          <a:extLst>
            <a:ext uri="{FF2B5EF4-FFF2-40B4-BE49-F238E27FC236}">
              <a16:creationId xmlns:a16="http://schemas.microsoft.com/office/drawing/2014/main" id="{302D81D0-5401-484D-A983-339732B9101D}"/>
            </a:ext>
          </a:extLst>
        </xdr:cNvPr>
        <xdr:cNvSpPr/>
      </xdr:nvSpPr>
      <xdr:spPr>
        <a:xfrm>
          <a:off x="8699500" y="1066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22747</xdr:rowOff>
    </xdr:from>
    <xdr:to>
      <xdr:col>41</xdr:col>
      <xdr:colOff>101600</xdr:colOff>
      <xdr:row>62</xdr:row>
      <xdr:rowOff>124347</xdr:rowOff>
    </xdr:to>
    <xdr:sp macro="" textlink="">
      <xdr:nvSpPr>
        <xdr:cNvPr id="238" name="フローチャート: 判断 237">
          <a:extLst>
            <a:ext uri="{FF2B5EF4-FFF2-40B4-BE49-F238E27FC236}">
              <a16:creationId xmlns:a16="http://schemas.microsoft.com/office/drawing/2014/main" id="{0304C321-243D-4BAD-9AC8-21F20285E678}"/>
            </a:ext>
          </a:extLst>
        </xdr:cNvPr>
        <xdr:cNvSpPr/>
      </xdr:nvSpPr>
      <xdr:spPr>
        <a:xfrm>
          <a:off x="7810500" y="106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74240</xdr:rowOff>
    </xdr:from>
    <xdr:to>
      <xdr:col>36</xdr:col>
      <xdr:colOff>165100</xdr:colOff>
      <xdr:row>63</xdr:row>
      <xdr:rowOff>4390</xdr:rowOff>
    </xdr:to>
    <xdr:sp macro="" textlink="">
      <xdr:nvSpPr>
        <xdr:cNvPr id="239" name="フローチャート: 判断 238">
          <a:extLst>
            <a:ext uri="{FF2B5EF4-FFF2-40B4-BE49-F238E27FC236}">
              <a16:creationId xmlns:a16="http://schemas.microsoft.com/office/drawing/2014/main" id="{DD80CF92-0EA2-4AC1-8CBB-8A6EDFB4C622}"/>
            </a:ext>
          </a:extLst>
        </xdr:cNvPr>
        <xdr:cNvSpPr/>
      </xdr:nvSpPr>
      <xdr:spPr>
        <a:xfrm>
          <a:off x="6921500" y="107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A14D64F-4CE8-43FA-B714-D69A950F1D8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ACCE08E-FFA7-4455-81C0-1E87EC0CC9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733B44B-7665-4EB5-87FA-1322697D0CE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D21BAC-1F33-4EE5-95D8-52368B6450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9B7CA4F-370D-4EBB-9550-7F34FE777C6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25364</xdr:rowOff>
    </xdr:from>
    <xdr:to>
      <xdr:col>55</xdr:col>
      <xdr:colOff>50800</xdr:colOff>
      <xdr:row>62</xdr:row>
      <xdr:rowOff>126964</xdr:rowOff>
    </xdr:to>
    <xdr:sp macro="" textlink="">
      <xdr:nvSpPr>
        <xdr:cNvPr id="245" name="楕円 244">
          <a:extLst>
            <a:ext uri="{FF2B5EF4-FFF2-40B4-BE49-F238E27FC236}">
              <a16:creationId xmlns:a16="http://schemas.microsoft.com/office/drawing/2014/main" id="{F1AAB5B0-ADE9-446B-A6A6-0A8705D8B049}"/>
            </a:ext>
          </a:extLst>
        </xdr:cNvPr>
        <xdr:cNvSpPr/>
      </xdr:nvSpPr>
      <xdr:spPr>
        <a:xfrm>
          <a:off x="10426700" y="106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3791</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EDA035DC-E568-4E7F-B8AA-0ED2E6235276}"/>
            </a:ext>
          </a:extLst>
        </xdr:cNvPr>
        <xdr:cNvSpPr txBox="1"/>
      </xdr:nvSpPr>
      <xdr:spPr>
        <a:xfrm>
          <a:off x="10515600" y="106336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23592</xdr:rowOff>
    </xdr:from>
    <xdr:to>
      <xdr:col>50</xdr:col>
      <xdr:colOff>165100</xdr:colOff>
      <xdr:row>62</xdr:row>
      <xdr:rowOff>125192</xdr:rowOff>
    </xdr:to>
    <xdr:sp macro="" textlink="">
      <xdr:nvSpPr>
        <xdr:cNvPr id="247" name="楕円 246">
          <a:extLst>
            <a:ext uri="{FF2B5EF4-FFF2-40B4-BE49-F238E27FC236}">
              <a16:creationId xmlns:a16="http://schemas.microsoft.com/office/drawing/2014/main" id="{176B58F9-DB71-449A-8F19-A043F6F31808}"/>
            </a:ext>
          </a:extLst>
        </xdr:cNvPr>
        <xdr:cNvSpPr/>
      </xdr:nvSpPr>
      <xdr:spPr>
        <a:xfrm>
          <a:off x="9588500" y="106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74392</xdr:rowOff>
    </xdr:from>
    <xdr:to>
      <xdr:col>55</xdr:col>
      <xdr:colOff>0</xdr:colOff>
      <xdr:row>62</xdr:row>
      <xdr:rowOff>76164</xdr:rowOff>
    </xdr:to>
    <xdr:cxnSp macro="">
      <xdr:nvCxnSpPr>
        <xdr:cNvPr id="248" name="直線コネクタ 247">
          <a:extLst>
            <a:ext uri="{FF2B5EF4-FFF2-40B4-BE49-F238E27FC236}">
              <a16:creationId xmlns:a16="http://schemas.microsoft.com/office/drawing/2014/main" id="{B21ED67D-2BC8-4DD7-AB4F-09E9B0FD7A74}"/>
            </a:ext>
          </a:extLst>
        </xdr:cNvPr>
        <xdr:cNvCxnSpPr/>
      </xdr:nvCxnSpPr>
      <xdr:spPr>
        <a:xfrm>
          <a:off x="9639300" y="10704292"/>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26246</xdr:rowOff>
    </xdr:from>
    <xdr:to>
      <xdr:col>46</xdr:col>
      <xdr:colOff>38100</xdr:colOff>
      <xdr:row>62</xdr:row>
      <xdr:rowOff>127846</xdr:rowOff>
    </xdr:to>
    <xdr:sp macro="" textlink="">
      <xdr:nvSpPr>
        <xdr:cNvPr id="249" name="楕円 248">
          <a:extLst>
            <a:ext uri="{FF2B5EF4-FFF2-40B4-BE49-F238E27FC236}">
              <a16:creationId xmlns:a16="http://schemas.microsoft.com/office/drawing/2014/main" id="{4596F2F2-FEE7-4C9D-A916-21EA7F5615C4}"/>
            </a:ext>
          </a:extLst>
        </xdr:cNvPr>
        <xdr:cNvSpPr/>
      </xdr:nvSpPr>
      <xdr:spPr>
        <a:xfrm>
          <a:off x="8699500" y="106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74392</xdr:rowOff>
    </xdr:from>
    <xdr:to>
      <xdr:col>50</xdr:col>
      <xdr:colOff>114300</xdr:colOff>
      <xdr:row>62</xdr:row>
      <xdr:rowOff>77046</xdr:rowOff>
    </xdr:to>
    <xdr:cxnSp macro="">
      <xdr:nvCxnSpPr>
        <xdr:cNvPr id="250" name="直線コネクタ 249">
          <a:extLst>
            <a:ext uri="{FF2B5EF4-FFF2-40B4-BE49-F238E27FC236}">
              <a16:creationId xmlns:a16="http://schemas.microsoft.com/office/drawing/2014/main" id="{EE8148EE-3A1C-4C2D-90C2-F2D50431C55E}"/>
            </a:ext>
          </a:extLst>
        </xdr:cNvPr>
        <xdr:cNvCxnSpPr/>
      </xdr:nvCxnSpPr>
      <xdr:spPr>
        <a:xfrm flipV="1">
          <a:off x="8750300" y="10704292"/>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30781</xdr:rowOff>
    </xdr:from>
    <xdr:to>
      <xdr:col>41</xdr:col>
      <xdr:colOff>101600</xdr:colOff>
      <xdr:row>62</xdr:row>
      <xdr:rowOff>132381</xdr:rowOff>
    </xdr:to>
    <xdr:sp macro="" textlink="">
      <xdr:nvSpPr>
        <xdr:cNvPr id="251" name="楕円 250">
          <a:extLst>
            <a:ext uri="{FF2B5EF4-FFF2-40B4-BE49-F238E27FC236}">
              <a16:creationId xmlns:a16="http://schemas.microsoft.com/office/drawing/2014/main" id="{8AFACFDB-7731-4D87-8E80-C150DEC04CFF}"/>
            </a:ext>
          </a:extLst>
        </xdr:cNvPr>
        <xdr:cNvSpPr/>
      </xdr:nvSpPr>
      <xdr:spPr>
        <a:xfrm>
          <a:off x="7810500" y="1066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77046</xdr:rowOff>
    </xdr:from>
    <xdr:to>
      <xdr:col>45</xdr:col>
      <xdr:colOff>177800</xdr:colOff>
      <xdr:row>62</xdr:row>
      <xdr:rowOff>81581</xdr:rowOff>
    </xdr:to>
    <xdr:cxnSp macro="">
      <xdr:nvCxnSpPr>
        <xdr:cNvPr id="252" name="直線コネクタ 251">
          <a:extLst>
            <a:ext uri="{FF2B5EF4-FFF2-40B4-BE49-F238E27FC236}">
              <a16:creationId xmlns:a16="http://schemas.microsoft.com/office/drawing/2014/main" id="{F0D1FE62-1133-489D-BBE3-B1033835D20D}"/>
            </a:ext>
          </a:extLst>
        </xdr:cNvPr>
        <xdr:cNvCxnSpPr/>
      </xdr:nvCxnSpPr>
      <xdr:spPr>
        <a:xfrm flipV="1">
          <a:off x="7861300" y="10706946"/>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34958</xdr:rowOff>
    </xdr:from>
    <xdr:to>
      <xdr:col>36</xdr:col>
      <xdr:colOff>165100</xdr:colOff>
      <xdr:row>62</xdr:row>
      <xdr:rowOff>136558</xdr:rowOff>
    </xdr:to>
    <xdr:sp macro="" textlink="">
      <xdr:nvSpPr>
        <xdr:cNvPr id="253" name="楕円 252">
          <a:extLst>
            <a:ext uri="{FF2B5EF4-FFF2-40B4-BE49-F238E27FC236}">
              <a16:creationId xmlns:a16="http://schemas.microsoft.com/office/drawing/2014/main" id="{D16FDB8A-151B-427E-ADD4-6E08567EB1C9}"/>
            </a:ext>
          </a:extLst>
        </xdr:cNvPr>
        <xdr:cNvSpPr/>
      </xdr:nvSpPr>
      <xdr:spPr>
        <a:xfrm>
          <a:off x="6921500" y="106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81581</xdr:rowOff>
    </xdr:from>
    <xdr:to>
      <xdr:col>41</xdr:col>
      <xdr:colOff>50800</xdr:colOff>
      <xdr:row>62</xdr:row>
      <xdr:rowOff>85758</xdr:rowOff>
    </xdr:to>
    <xdr:cxnSp macro="">
      <xdr:nvCxnSpPr>
        <xdr:cNvPr id="254" name="直線コネクタ 253">
          <a:extLst>
            <a:ext uri="{FF2B5EF4-FFF2-40B4-BE49-F238E27FC236}">
              <a16:creationId xmlns:a16="http://schemas.microsoft.com/office/drawing/2014/main" id="{30B2C795-979E-48FA-ADD4-DFC0BE7382D7}"/>
            </a:ext>
          </a:extLst>
        </xdr:cNvPr>
        <xdr:cNvCxnSpPr/>
      </xdr:nvCxnSpPr>
      <xdr:spPr>
        <a:xfrm flipV="1">
          <a:off x="6972300" y="10711481"/>
          <a:ext cx="889000" cy="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D5173FDB-ABEC-45DC-B986-C7C2574B90A8}"/>
            </a:ext>
          </a:extLst>
        </xdr:cNvPr>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124335</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5FB9C4DF-E037-488E-BC89-CC1840F938B2}"/>
            </a:ext>
          </a:extLst>
        </xdr:cNvPr>
        <xdr:cNvSpPr txBox="1"/>
      </xdr:nvSpPr>
      <xdr:spPr>
        <a:xfrm>
          <a:off x="8405205" y="107542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140874</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70857E28-B928-460E-BD2F-49190A4C03D3}"/>
            </a:ext>
          </a:extLst>
        </xdr:cNvPr>
        <xdr:cNvSpPr txBox="1"/>
      </xdr:nvSpPr>
      <xdr:spPr>
        <a:xfrm>
          <a:off x="7516205" y="104278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166967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1C4A0BC7-1E9C-4ECB-B537-C27A17805094}"/>
            </a:ext>
          </a:extLst>
        </xdr:cNvPr>
        <xdr:cNvSpPr txBox="1"/>
      </xdr:nvSpPr>
      <xdr:spPr>
        <a:xfrm>
          <a:off x="6672795" y="1079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141719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D17489A-9C77-4F69-A9C0-07BDFAB70C61}"/>
            </a:ext>
          </a:extLst>
        </xdr:cNvPr>
        <xdr:cNvSpPr txBox="1"/>
      </xdr:nvSpPr>
      <xdr:spPr>
        <a:xfrm>
          <a:off x="9281505" y="104287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144373</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EB9EA24C-D22D-46A2-89EF-AD0D82C20D92}"/>
            </a:ext>
          </a:extLst>
        </xdr:cNvPr>
        <xdr:cNvSpPr txBox="1"/>
      </xdr:nvSpPr>
      <xdr:spPr>
        <a:xfrm>
          <a:off x="8405205" y="104313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123508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44E058E0-5AB9-4859-B5AD-EA467D9C9AD1}"/>
            </a:ext>
          </a:extLst>
        </xdr:cNvPr>
        <xdr:cNvSpPr txBox="1"/>
      </xdr:nvSpPr>
      <xdr:spPr>
        <a:xfrm>
          <a:off x="7516205" y="10753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153085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E9F23B49-7A16-4148-9EE7-688739AF7EC0}"/>
            </a:ext>
          </a:extLst>
        </xdr:cNvPr>
        <xdr:cNvSpPr txBox="1"/>
      </xdr:nvSpPr>
      <xdr:spPr>
        <a:xfrm>
          <a:off x="6627205" y="1044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C51B9B1-7409-4741-8514-7894AAAC9A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AA2D209-8A2D-4880-85DB-5AD8F9FC121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D629120-33D3-4B96-AD3E-020285F638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61535BF-7BF9-49A5-80BE-D3DA56E90C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9190F3D-2053-4150-AF1E-E72F21C651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BE89561-7D52-4768-945F-CDD2492EEEC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D8100CB-72C4-48E0-A960-01B901EEEA0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D837818-9335-4DB5-9918-CED54CA3D60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51BA075-E036-4F65-ACCD-B1AA7CE7622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B10D326-3D4F-45ED-B5F2-5D3996F77A7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B19B008-7C46-4FF7-9283-8FF7444CE75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2021CE40-1527-4AC3-A3C6-E567782FAB2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222AFFD8-070D-4122-98D3-0318921FB30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CA9BDD9F-A7D3-49AC-941B-D74B22646C3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61784D4-EA14-41F0-BB0D-CA869C9A8AB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F5ABEAD-9C1F-4194-8DE3-8DD7BA248A9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FB2755F6-AB7D-4BCD-8E17-D278E7CC89E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65AE4E92-2FAE-46FB-B38E-58D06F1A1D8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8460318B-254B-4FA3-B22E-CF10D960A9A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6720E77B-5174-4CC6-BFDB-B63D39AD0E0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BBD767C6-E5DB-44A2-B6AE-CBEF2E6DF35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34E67F2-5744-4531-8602-24BDB9A2B9F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E20CC1A7-6505-4693-AB68-B10584E37AA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AACC8A1-86A4-479E-A078-F14ADB3C80F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6ED1036-ED2B-48F9-BB17-7EF3F30900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E26F5D30-5389-4621-9B20-56457CE0D702}"/>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6C7557B9-A0CA-4FA6-9158-780DB2B0D89F}"/>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F5686468-7775-4BCF-A703-D618C80AA019}"/>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6B23A3BE-733C-483F-8CD9-6A857E1A9087}"/>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B2C6EBDF-FFC5-43A3-B695-62A6D2A996FF}"/>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033223C-E64F-4C21-9BEC-714FFD238261}"/>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E843140F-5536-41E5-84B5-873F38D3FCA1}"/>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CD9B7527-DF38-477F-B016-D142982417A4}"/>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96" name="フローチャート: 判断 295">
          <a:extLst>
            <a:ext uri="{FF2B5EF4-FFF2-40B4-BE49-F238E27FC236}">
              <a16:creationId xmlns:a16="http://schemas.microsoft.com/office/drawing/2014/main" id="{89125F24-ED6D-43AE-854C-09D8C943126E}"/>
            </a:ext>
          </a:extLst>
        </xdr:cNvPr>
        <xdr:cNvSpPr/>
      </xdr:nvSpPr>
      <xdr:spPr>
        <a:xfrm>
          <a:off x="2857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97" name="フローチャート: 判断 296">
          <a:extLst>
            <a:ext uri="{FF2B5EF4-FFF2-40B4-BE49-F238E27FC236}">
              <a16:creationId xmlns:a16="http://schemas.microsoft.com/office/drawing/2014/main" id="{1B7A891C-4C50-467F-897E-EAB991C93039}"/>
            </a:ext>
          </a:extLst>
        </xdr:cNvPr>
        <xdr:cNvSpPr/>
      </xdr:nvSpPr>
      <xdr:spPr>
        <a:xfrm>
          <a:off x="1968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78739</xdr:rowOff>
    </xdr:from>
    <xdr:to>
      <xdr:col>6</xdr:col>
      <xdr:colOff>38100</xdr:colOff>
      <xdr:row>84</xdr:row>
      <xdr:rowOff>8889</xdr:rowOff>
    </xdr:to>
    <xdr:sp macro="" textlink="">
      <xdr:nvSpPr>
        <xdr:cNvPr id="298" name="フローチャート: 判断 297">
          <a:extLst>
            <a:ext uri="{FF2B5EF4-FFF2-40B4-BE49-F238E27FC236}">
              <a16:creationId xmlns:a16="http://schemas.microsoft.com/office/drawing/2014/main" id="{B403B5B3-D926-4C8C-8A8C-5255E50B518F}"/>
            </a:ext>
          </a:extLst>
        </xdr:cNvPr>
        <xdr:cNvSpPr/>
      </xdr:nvSpPr>
      <xdr:spPr>
        <a:xfrm>
          <a:off x="1079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9C96543-F68B-4432-BB73-E971F76FAD0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DEA02FD-28FE-400D-8593-D8A8E09FC2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09A4C87-E924-42BB-A2E9-E7CBD129EA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FEF54F2-4EB3-41D0-A520-B2DEA8FC262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9962034-CB30-4234-92A7-2C60EFBC411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72208</xdr:rowOff>
    </xdr:from>
    <xdr:to>
      <xdr:col>24</xdr:col>
      <xdr:colOff>114300</xdr:colOff>
      <xdr:row>82</xdr:row>
      <xdr:rowOff>2358</xdr:rowOff>
    </xdr:to>
    <xdr:sp macro="" textlink="">
      <xdr:nvSpPr>
        <xdr:cNvPr id="304" name="楕円 303">
          <a:extLst>
            <a:ext uri="{FF2B5EF4-FFF2-40B4-BE49-F238E27FC236}">
              <a16:creationId xmlns:a16="http://schemas.microsoft.com/office/drawing/2014/main" id="{B758B5E7-D0D5-43FB-B11B-3E8748993996}"/>
            </a:ext>
          </a:extLst>
        </xdr:cNvPr>
        <xdr:cNvSpPr/>
      </xdr:nvSpPr>
      <xdr:spPr>
        <a:xfrm>
          <a:off x="45847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95085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76EBB5A-57AB-4A0B-9347-359BE91773D6}"/>
            </a:ext>
          </a:extLst>
        </xdr:cNvPr>
        <xdr:cNvSpPr txBox="1"/>
      </xdr:nvSpPr>
      <xdr:spPr>
        <a:xfrm>
          <a:off x="4673600" y="1381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145687</xdr:rowOff>
    </xdr:from>
    <xdr:to>
      <xdr:col>20</xdr:col>
      <xdr:colOff>38100</xdr:colOff>
      <xdr:row>82</xdr:row>
      <xdr:rowOff>75837</xdr:rowOff>
    </xdr:to>
    <xdr:sp macro="" textlink="">
      <xdr:nvSpPr>
        <xdr:cNvPr id="306" name="楕円 305">
          <a:extLst>
            <a:ext uri="{FF2B5EF4-FFF2-40B4-BE49-F238E27FC236}">
              <a16:creationId xmlns:a16="http://schemas.microsoft.com/office/drawing/2014/main" id="{3BDC8E12-714C-4FC3-B605-C003F603F594}"/>
            </a:ext>
          </a:extLst>
        </xdr:cNvPr>
        <xdr:cNvSpPr/>
      </xdr:nvSpPr>
      <xdr:spPr>
        <a:xfrm>
          <a:off x="3746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123008</xdr:rowOff>
    </xdr:from>
    <xdr:to>
      <xdr:col>24</xdr:col>
      <xdr:colOff>63500</xdr:colOff>
      <xdr:row>82</xdr:row>
      <xdr:rowOff>25037</xdr:rowOff>
    </xdr:to>
    <xdr:cxnSp macro="">
      <xdr:nvCxnSpPr>
        <xdr:cNvPr id="307" name="直線コネクタ 306">
          <a:extLst>
            <a:ext uri="{FF2B5EF4-FFF2-40B4-BE49-F238E27FC236}">
              <a16:creationId xmlns:a16="http://schemas.microsoft.com/office/drawing/2014/main" id="{E4560556-B300-4527-8FED-DC9E817F0996}"/>
            </a:ext>
          </a:extLst>
        </xdr:cNvPr>
        <xdr:cNvCxnSpPr/>
      </xdr:nvCxnSpPr>
      <xdr:spPr>
        <a:xfrm flipV="1">
          <a:off x="3797300" y="14010458"/>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108131</xdr:rowOff>
    </xdr:from>
    <xdr:to>
      <xdr:col>15</xdr:col>
      <xdr:colOff>101600</xdr:colOff>
      <xdr:row>82</xdr:row>
      <xdr:rowOff>38281</xdr:rowOff>
    </xdr:to>
    <xdr:sp macro="" textlink="">
      <xdr:nvSpPr>
        <xdr:cNvPr id="308" name="楕円 307">
          <a:extLst>
            <a:ext uri="{FF2B5EF4-FFF2-40B4-BE49-F238E27FC236}">
              <a16:creationId xmlns:a16="http://schemas.microsoft.com/office/drawing/2014/main" id="{CA3F50D0-BD2A-4D15-B340-B93ACC29D8FB}"/>
            </a:ext>
          </a:extLst>
        </xdr:cNvPr>
        <xdr:cNvSpPr/>
      </xdr:nvSpPr>
      <xdr:spPr>
        <a:xfrm>
          <a:off x="2857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158931</xdr:rowOff>
    </xdr:from>
    <xdr:to>
      <xdr:col>19</xdr:col>
      <xdr:colOff>177800</xdr:colOff>
      <xdr:row>82</xdr:row>
      <xdr:rowOff>25037</xdr:rowOff>
    </xdr:to>
    <xdr:cxnSp macro="">
      <xdr:nvCxnSpPr>
        <xdr:cNvPr id="309" name="直線コネクタ 308">
          <a:extLst>
            <a:ext uri="{FF2B5EF4-FFF2-40B4-BE49-F238E27FC236}">
              <a16:creationId xmlns:a16="http://schemas.microsoft.com/office/drawing/2014/main" id="{983FFA06-7625-49B5-8A58-8842E0A8E04F}"/>
            </a:ext>
          </a:extLst>
        </xdr:cNvPr>
        <xdr:cNvCxnSpPr/>
      </xdr:nvCxnSpPr>
      <xdr:spPr>
        <a:xfrm>
          <a:off x="2908300" y="140463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68943</xdr:rowOff>
    </xdr:from>
    <xdr:to>
      <xdr:col>10</xdr:col>
      <xdr:colOff>165100</xdr:colOff>
      <xdr:row>81</xdr:row>
      <xdr:rowOff>170543</xdr:rowOff>
    </xdr:to>
    <xdr:sp macro="" textlink="">
      <xdr:nvSpPr>
        <xdr:cNvPr id="310" name="楕円 309">
          <a:extLst>
            <a:ext uri="{FF2B5EF4-FFF2-40B4-BE49-F238E27FC236}">
              <a16:creationId xmlns:a16="http://schemas.microsoft.com/office/drawing/2014/main" id="{46CB2EBF-92F9-439C-ACDB-F51D9E1F7D97}"/>
            </a:ext>
          </a:extLst>
        </xdr:cNvPr>
        <xdr:cNvSpPr/>
      </xdr:nvSpPr>
      <xdr:spPr>
        <a:xfrm>
          <a:off x="1968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119743</xdr:rowOff>
    </xdr:from>
    <xdr:to>
      <xdr:col>15</xdr:col>
      <xdr:colOff>50800</xdr:colOff>
      <xdr:row>81</xdr:row>
      <xdr:rowOff>158931</xdr:rowOff>
    </xdr:to>
    <xdr:cxnSp macro="">
      <xdr:nvCxnSpPr>
        <xdr:cNvPr id="311" name="直線コネクタ 310">
          <a:extLst>
            <a:ext uri="{FF2B5EF4-FFF2-40B4-BE49-F238E27FC236}">
              <a16:creationId xmlns:a16="http://schemas.microsoft.com/office/drawing/2014/main" id="{7B4D93E8-E032-4C44-9377-89453FE82AA1}"/>
            </a:ext>
          </a:extLst>
        </xdr:cNvPr>
        <xdr:cNvCxnSpPr/>
      </xdr:nvCxnSpPr>
      <xdr:spPr>
        <a:xfrm>
          <a:off x="2019300" y="1400719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31387</xdr:rowOff>
    </xdr:from>
    <xdr:to>
      <xdr:col>6</xdr:col>
      <xdr:colOff>38100</xdr:colOff>
      <xdr:row>81</xdr:row>
      <xdr:rowOff>132987</xdr:rowOff>
    </xdr:to>
    <xdr:sp macro="" textlink="">
      <xdr:nvSpPr>
        <xdr:cNvPr id="312" name="楕円 311">
          <a:extLst>
            <a:ext uri="{FF2B5EF4-FFF2-40B4-BE49-F238E27FC236}">
              <a16:creationId xmlns:a16="http://schemas.microsoft.com/office/drawing/2014/main" id="{7CFF9BA6-31E6-48B5-B799-A7A6F9945D3A}"/>
            </a:ext>
          </a:extLst>
        </xdr:cNvPr>
        <xdr:cNvSpPr/>
      </xdr:nvSpPr>
      <xdr:spPr>
        <a:xfrm>
          <a:off x="1079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82187</xdr:rowOff>
    </xdr:from>
    <xdr:to>
      <xdr:col>10</xdr:col>
      <xdr:colOff>114300</xdr:colOff>
      <xdr:row>81</xdr:row>
      <xdr:rowOff>119743</xdr:rowOff>
    </xdr:to>
    <xdr:cxnSp macro="">
      <xdr:nvCxnSpPr>
        <xdr:cNvPr id="313" name="直線コネクタ 312">
          <a:extLst>
            <a:ext uri="{FF2B5EF4-FFF2-40B4-BE49-F238E27FC236}">
              <a16:creationId xmlns:a16="http://schemas.microsoft.com/office/drawing/2014/main" id="{35C534D5-14C8-42D9-8466-A98B3F799A6A}"/>
            </a:ext>
          </a:extLst>
        </xdr:cNvPr>
        <xdr:cNvCxnSpPr/>
      </xdr:nvCxnSpPr>
      <xdr:spPr>
        <a:xfrm>
          <a:off x="1130300" y="139696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11FE9F43-2E85-4634-8E46-1A5BF024A18D}"/>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315" name="n_2aveValue【公営住宅】&#10;有形固定資産減価償却率">
          <a:extLst>
            <a:ext uri="{FF2B5EF4-FFF2-40B4-BE49-F238E27FC236}">
              <a16:creationId xmlns:a16="http://schemas.microsoft.com/office/drawing/2014/main" id="{FA784C7F-701A-402C-9179-A618D59E7799}"/>
            </a:ext>
          </a:extLst>
        </xdr:cNvPr>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145341</xdr:rowOff>
    </xdr:from>
    <xdr:ext cx="405111" cy="259045"/>
    <xdr:sp macro="" textlink="">
      <xdr:nvSpPr>
        <xdr:cNvPr id="316" name="n_3aveValue【公営住宅】&#10;有形固定資産減価償却率">
          <a:extLst>
            <a:ext uri="{FF2B5EF4-FFF2-40B4-BE49-F238E27FC236}">
              <a16:creationId xmlns:a16="http://schemas.microsoft.com/office/drawing/2014/main" id="{0319FB0D-B01B-4B85-9F5A-EF19FA95BB46}"/>
            </a:ext>
          </a:extLst>
        </xdr:cNvPr>
        <xdr:cNvSpPr txBox="1"/>
      </xdr:nvSpPr>
      <xdr:spPr>
        <a:xfrm>
          <a:off x="1816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xdr:rowOff>
    </xdr:from>
    <xdr:ext cx="405111" cy="259045"/>
    <xdr:sp macro="" textlink="">
      <xdr:nvSpPr>
        <xdr:cNvPr id="317" name="n_4aveValue【公営住宅】&#10;有形固定資産減価償却率">
          <a:extLst>
            <a:ext uri="{FF2B5EF4-FFF2-40B4-BE49-F238E27FC236}">
              <a16:creationId xmlns:a16="http://schemas.microsoft.com/office/drawing/2014/main" id="{31064823-1DB4-4A55-A8B4-0D727B17149F}"/>
            </a:ext>
          </a:extLst>
        </xdr:cNvPr>
        <xdr:cNvSpPr txBox="1"/>
      </xdr:nvSpPr>
      <xdr:spPr>
        <a:xfrm>
          <a:off x="927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92364</xdr:rowOff>
    </xdr:from>
    <xdr:ext cx="405111" cy="259045"/>
    <xdr:sp macro="" textlink="">
      <xdr:nvSpPr>
        <xdr:cNvPr id="318" name="n_1mainValue【公営住宅】&#10;有形固定資産減価償却率">
          <a:extLst>
            <a:ext uri="{FF2B5EF4-FFF2-40B4-BE49-F238E27FC236}">
              <a16:creationId xmlns:a16="http://schemas.microsoft.com/office/drawing/2014/main" id="{2E62FEB4-48B5-4A2C-99BB-F7B4FCB0886F}"/>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54808</xdr:rowOff>
    </xdr:from>
    <xdr:ext cx="405111" cy="259045"/>
    <xdr:sp macro="" textlink="">
      <xdr:nvSpPr>
        <xdr:cNvPr id="319" name="n_2mainValue【公営住宅】&#10;有形固定資産減価償却率">
          <a:extLst>
            <a:ext uri="{FF2B5EF4-FFF2-40B4-BE49-F238E27FC236}">
              <a16:creationId xmlns:a16="http://schemas.microsoft.com/office/drawing/2014/main" id="{BD6868DF-C13A-4EC1-B722-4A5E9337F0B6}"/>
            </a:ext>
          </a:extLst>
        </xdr:cNvPr>
        <xdr:cNvSpPr txBox="1"/>
      </xdr:nvSpPr>
      <xdr:spPr>
        <a:xfrm>
          <a:off x="2705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15620</xdr:rowOff>
    </xdr:from>
    <xdr:ext cx="405111" cy="259045"/>
    <xdr:sp macro="" textlink="">
      <xdr:nvSpPr>
        <xdr:cNvPr id="320" name="n_3mainValue【公営住宅】&#10;有形固定資産減価償却率">
          <a:extLst>
            <a:ext uri="{FF2B5EF4-FFF2-40B4-BE49-F238E27FC236}">
              <a16:creationId xmlns:a16="http://schemas.microsoft.com/office/drawing/2014/main" id="{F9EF35B2-782A-47A8-A60D-F8F59A9A29BC}"/>
            </a:ext>
          </a:extLst>
        </xdr:cNvPr>
        <xdr:cNvSpPr txBox="1"/>
      </xdr:nvSpPr>
      <xdr:spPr>
        <a:xfrm>
          <a:off x="1816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149514</xdr:rowOff>
    </xdr:from>
    <xdr:ext cx="405111" cy="259045"/>
    <xdr:sp macro="" textlink="">
      <xdr:nvSpPr>
        <xdr:cNvPr id="321" name="n_4mainValue【公営住宅】&#10;有形固定資産減価償却率">
          <a:extLst>
            <a:ext uri="{FF2B5EF4-FFF2-40B4-BE49-F238E27FC236}">
              <a16:creationId xmlns:a16="http://schemas.microsoft.com/office/drawing/2014/main" id="{9FA8356D-5BC8-4984-B890-094EBF306DD1}"/>
            </a:ext>
          </a:extLst>
        </xdr:cNvPr>
        <xdr:cNvSpPr txBox="1"/>
      </xdr:nvSpPr>
      <xdr:spPr>
        <a:xfrm>
          <a:off x="927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3CBF9D9-533B-48C8-8B2B-4EEE5B2CA7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6652CC0-249A-428C-BD59-BE4DFB7F6A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8E3101A-01D2-4FB3-8771-4D9581C0685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538983B-C282-4183-A3FF-06727B97491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1ACC40C-1C9E-4234-8053-BC81E54DE96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27775DB-C36E-47EC-A7E2-D4D6C67468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8D6FAA7-50A6-4E56-8C17-2DBC7FDCFB2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6A4798C-76A3-4D97-A15D-1CA43672B41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796A80F-80C8-4098-902F-A5C86CEA38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9A0847E-6D1F-433C-B2F6-82EDCE05E01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B486BBDE-12DE-4017-AB1D-A0FDC6A126E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AD0F7DCF-C91E-44D7-8C7A-FDA1BF67840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4123411-4436-49D0-9EFC-A20BDFC2C2D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AC52D53B-741F-436B-A3D9-24BF648779E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55B43169-1D99-46E9-992C-AE964E0D1D6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415FD9BF-ABA3-4A1E-B533-992A1E8CE1F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F9CE650C-B48D-4D98-A7F5-062943996BD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80924E3D-F950-4316-B89F-14772114260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EB284FBA-C129-414E-AFFE-9FDCB31D18F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E98F3E96-959F-49F8-889E-85D675103182}"/>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8ADC3BE4-4094-47FE-BBF0-68A82A5278F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C0277977-706B-4339-A689-B52288BDD4F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591AC0E-33F2-417C-A3DE-D68E635BA8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E190128F-79F0-4092-8C1D-0ACFD93648A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B92EC1A5-5849-40BD-B7F4-904AB89B15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DA3D324B-365E-4760-8C12-034A97B0C2F8}"/>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F6E9F2CB-3A25-4C98-B6EC-CED461461338}"/>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1D885CAE-1D6A-442D-9170-DE6988080282}"/>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79DB056-6C52-42AA-8023-A51DD61746D6}"/>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1FA79D68-F212-4E13-82CA-DAB780F04751}"/>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FA97E1A0-205B-4970-B4D1-ABC6D4BCC491}"/>
            </a:ext>
          </a:extLst>
        </xdr:cNvPr>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4315F470-5FDE-45C4-BD88-B3477212F011}"/>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439CEB0-7B91-489C-AA5C-7D791E0B6EAB}"/>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55" name="フローチャート: 判断 354">
          <a:extLst>
            <a:ext uri="{FF2B5EF4-FFF2-40B4-BE49-F238E27FC236}">
              <a16:creationId xmlns:a16="http://schemas.microsoft.com/office/drawing/2014/main" id="{1BA2AF09-FC26-4985-B277-5491AB26A80D}"/>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167894</xdr:rowOff>
    </xdr:from>
    <xdr:to>
      <xdr:col>41</xdr:col>
      <xdr:colOff>101600</xdr:colOff>
      <xdr:row>85</xdr:row>
      <xdr:rowOff>98044</xdr:rowOff>
    </xdr:to>
    <xdr:sp macro="" textlink="">
      <xdr:nvSpPr>
        <xdr:cNvPr id="356" name="フローチャート: 判断 355">
          <a:extLst>
            <a:ext uri="{FF2B5EF4-FFF2-40B4-BE49-F238E27FC236}">
              <a16:creationId xmlns:a16="http://schemas.microsoft.com/office/drawing/2014/main" id="{52040E50-D4FF-4784-9587-E71E7CF74865}"/>
            </a:ext>
          </a:extLst>
        </xdr:cNvPr>
        <xdr:cNvSpPr/>
      </xdr:nvSpPr>
      <xdr:spPr>
        <a:xfrm>
          <a:off x="78105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149715</xdr:rowOff>
    </xdr:from>
    <xdr:to>
      <xdr:col>36</xdr:col>
      <xdr:colOff>165100</xdr:colOff>
      <xdr:row>85</xdr:row>
      <xdr:rowOff>79865</xdr:rowOff>
    </xdr:to>
    <xdr:sp macro="" textlink="">
      <xdr:nvSpPr>
        <xdr:cNvPr id="357" name="フローチャート: 判断 356">
          <a:extLst>
            <a:ext uri="{FF2B5EF4-FFF2-40B4-BE49-F238E27FC236}">
              <a16:creationId xmlns:a16="http://schemas.microsoft.com/office/drawing/2014/main" id="{C8031E48-72BB-4833-A65F-4EEF1C2A7399}"/>
            </a:ext>
          </a:extLst>
        </xdr:cNvPr>
        <xdr:cNvSpPr/>
      </xdr:nvSpPr>
      <xdr:spPr>
        <a:xfrm>
          <a:off x="6921500" y="1455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A9F00D3-81EB-4CF1-A431-384DC885349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26531E6-892A-481E-818A-CE60F31111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B532C3B-5B2F-470D-A4E9-DBF5F4803D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924048A-904C-4CDF-A16F-A37C4A538DA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0D67D56-4A32-4EFD-B48E-E14ED1FF21E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48369</xdr:rowOff>
    </xdr:from>
    <xdr:to>
      <xdr:col>55</xdr:col>
      <xdr:colOff>50800</xdr:colOff>
      <xdr:row>82</xdr:row>
      <xdr:rowOff>149969</xdr:rowOff>
    </xdr:to>
    <xdr:sp macro="" textlink="">
      <xdr:nvSpPr>
        <xdr:cNvPr id="363" name="楕円 362">
          <a:extLst>
            <a:ext uri="{FF2B5EF4-FFF2-40B4-BE49-F238E27FC236}">
              <a16:creationId xmlns:a16="http://schemas.microsoft.com/office/drawing/2014/main" id="{5BCE437F-716D-4ED3-95ED-C77AF0FEF1EE}"/>
            </a:ext>
          </a:extLst>
        </xdr:cNvPr>
        <xdr:cNvSpPr/>
      </xdr:nvSpPr>
      <xdr:spPr>
        <a:xfrm>
          <a:off x="10426700" y="1410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71246</xdr:rowOff>
    </xdr:from>
    <xdr:ext cx="469744" cy="259045"/>
    <xdr:sp macro="" textlink="">
      <xdr:nvSpPr>
        <xdr:cNvPr id="364" name="【公営住宅】&#10;一人当たり面積該当値テキスト">
          <a:extLst>
            <a:ext uri="{FF2B5EF4-FFF2-40B4-BE49-F238E27FC236}">
              <a16:creationId xmlns:a16="http://schemas.microsoft.com/office/drawing/2014/main" id="{B9880E13-DF5F-4B6A-9C4B-8D0D307F2AB3}"/>
            </a:ext>
          </a:extLst>
        </xdr:cNvPr>
        <xdr:cNvSpPr txBox="1"/>
      </xdr:nvSpPr>
      <xdr:spPr>
        <a:xfrm>
          <a:off x="10515600" y="1395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43362</xdr:rowOff>
    </xdr:from>
    <xdr:to>
      <xdr:col>50</xdr:col>
      <xdr:colOff>165100</xdr:colOff>
      <xdr:row>82</xdr:row>
      <xdr:rowOff>144962</xdr:rowOff>
    </xdr:to>
    <xdr:sp macro="" textlink="">
      <xdr:nvSpPr>
        <xdr:cNvPr id="365" name="楕円 364">
          <a:extLst>
            <a:ext uri="{FF2B5EF4-FFF2-40B4-BE49-F238E27FC236}">
              <a16:creationId xmlns:a16="http://schemas.microsoft.com/office/drawing/2014/main" id="{B2E6BD42-9C14-4F68-971E-7B263B91E40C}"/>
            </a:ext>
          </a:extLst>
        </xdr:cNvPr>
        <xdr:cNvSpPr/>
      </xdr:nvSpPr>
      <xdr:spPr>
        <a:xfrm>
          <a:off x="9588500" y="141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94162</xdr:rowOff>
    </xdr:from>
    <xdr:to>
      <xdr:col>55</xdr:col>
      <xdr:colOff>0</xdr:colOff>
      <xdr:row>82</xdr:row>
      <xdr:rowOff>99169</xdr:rowOff>
    </xdr:to>
    <xdr:cxnSp macro="">
      <xdr:nvCxnSpPr>
        <xdr:cNvPr id="366" name="直線コネクタ 365">
          <a:extLst>
            <a:ext uri="{FF2B5EF4-FFF2-40B4-BE49-F238E27FC236}">
              <a16:creationId xmlns:a16="http://schemas.microsoft.com/office/drawing/2014/main" id="{8953BDEA-C0E4-4632-A00F-25D2A32D72F1}"/>
            </a:ext>
          </a:extLst>
        </xdr:cNvPr>
        <xdr:cNvCxnSpPr/>
      </xdr:nvCxnSpPr>
      <xdr:spPr>
        <a:xfrm>
          <a:off x="9639300" y="14153062"/>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46518</xdr:rowOff>
    </xdr:from>
    <xdr:to>
      <xdr:col>46</xdr:col>
      <xdr:colOff>38100</xdr:colOff>
      <xdr:row>82</xdr:row>
      <xdr:rowOff>148118</xdr:rowOff>
    </xdr:to>
    <xdr:sp macro="" textlink="">
      <xdr:nvSpPr>
        <xdr:cNvPr id="367" name="楕円 366">
          <a:extLst>
            <a:ext uri="{FF2B5EF4-FFF2-40B4-BE49-F238E27FC236}">
              <a16:creationId xmlns:a16="http://schemas.microsoft.com/office/drawing/2014/main" id="{9C9BC95E-B2BB-4D48-BD39-F46A28800D0F}"/>
            </a:ext>
          </a:extLst>
        </xdr:cNvPr>
        <xdr:cNvSpPr/>
      </xdr:nvSpPr>
      <xdr:spPr>
        <a:xfrm>
          <a:off x="8699500" y="1410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94162</xdr:rowOff>
    </xdr:from>
    <xdr:to>
      <xdr:col>50</xdr:col>
      <xdr:colOff>114300</xdr:colOff>
      <xdr:row>82</xdr:row>
      <xdr:rowOff>97318</xdr:rowOff>
    </xdr:to>
    <xdr:cxnSp macro="">
      <xdr:nvCxnSpPr>
        <xdr:cNvPr id="368" name="直線コネクタ 367">
          <a:extLst>
            <a:ext uri="{FF2B5EF4-FFF2-40B4-BE49-F238E27FC236}">
              <a16:creationId xmlns:a16="http://schemas.microsoft.com/office/drawing/2014/main" id="{B2DC3489-C09F-4F88-8A10-6B6393F60798}"/>
            </a:ext>
          </a:extLst>
        </xdr:cNvPr>
        <xdr:cNvCxnSpPr/>
      </xdr:nvCxnSpPr>
      <xdr:spPr>
        <a:xfrm flipV="1">
          <a:off x="8750300" y="14153062"/>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59364</xdr:rowOff>
    </xdr:from>
    <xdr:to>
      <xdr:col>41</xdr:col>
      <xdr:colOff>101600</xdr:colOff>
      <xdr:row>82</xdr:row>
      <xdr:rowOff>160964</xdr:rowOff>
    </xdr:to>
    <xdr:sp macro="" textlink="">
      <xdr:nvSpPr>
        <xdr:cNvPr id="369" name="楕円 368">
          <a:extLst>
            <a:ext uri="{FF2B5EF4-FFF2-40B4-BE49-F238E27FC236}">
              <a16:creationId xmlns:a16="http://schemas.microsoft.com/office/drawing/2014/main" id="{0201E340-1068-4C62-8C49-D9DC69AEF5BF}"/>
            </a:ext>
          </a:extLst>
        </xdr:cNvPr>
        <xdr:cNvSpPr/>
      </xdr:nvSpPr>
      <xdr:spPr>
        <a:xfrm>
          <a:off x="7810500" y="1411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97318</xdr:rowOff>
    </xdr:from>
    <xdr:to>
      <xdr:col>45</xdr:col>
      <xdr:colOff>177800</xdr:colOff>
      <xdr:row>82</xdr:row>
      <xdr:rowOff>110164</xdr:rowOff>
    </xdr:to>
    <xdr:cxnSp macro="">
      <xdr:nvCxnSpPr>
        <xdr:cNvPr id="370" name="直線コネクタ 369">
          <a:extLst>
            <a:ext uri="{FF2B5EF4-FFF2-40B4-BE49-F238E27FC236}">
              <a16:creationId xmlns:a16="http://schemas.microsoft.com/office/drawing/2014/main" id="{6A33F1C0-5AE7-4079-A2DC-26FDF1432C1D}"/>
            </a:ext>
          </a:extLst>
        </xdr:cNvPr>
        <xdr:cNvCxnSpPr/>
      </xdr:nvCxnSpPr>
      <xdr:spPr>
        <a:xfrm flipV="1">
          <a:off x="7861300" y="14156218"/>
          <a:ext cx="889000" cy="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71447</xdr:rowOff>
    </xdr:from>
    <xdr:to>
      <xdr:col>36</xdr:col>
      <xdr:colOff>165100</xdr:colOff>
      <xdr:row>83</xdr:row>
      <xdr:rowOff>1597</xdr:rowOff>
    </xdr:to>
    <xdr:sp macro="" textlink="">
      <xdr:nvSpPr>
        <xdr:cNvPr id="371" name="楕円 370">
          <a:extLst>
            <a:ext uri="{FF2B5EF4-FFF2-40B4-BE49-F238E27FC236}">
              <a16:creationId xmlns:a16="http://schemas.microsoft.com/office/drawing/2014/main" id="{BDE78305-FEBE-4724-9E53-FC5489275565}"/>
            </a:ext>
          </a:extLst>
        </xdr:cNvPr>
        <xdr:cNvSpPr/>
      </xdr:nvSpPr>
      <xdr:spPr>
        <a:xfrm>
          <a:off x="6921500" y="141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110164</xdr:rowOff>
    </xdr:from>
    <xdr:to>
      <xdr:col>41</xdr:col>
      <xdr:colOff>50800</xdr:colOff>
      <xdr:row>82</xdr:row>
      <xdr:rowOff>122247</xdr:rowOff>
    </xdr:to>
    <xdr:cxnSp macro="">
      <xdr:nvCxnSpPr>
        <xdr:cNvPr id="372" name="直線コネクタ 371">
          <a:extLst>
            <a:ext uri="{FF2B5EF4-FFF2-40B4-BE49-F238E27FC236}">
              <a16:creationId xmlns:a16="http://schemas.microsoft.com/office/drawing/2014/main" id="{F78EA77E-7A94-4AC7-A6FE-E66881C9A5B4}"/>
            </a:ext>
          </a:extLst>
        </xdr:cNvPr>
        <xdr:cNvCxnSpPr/>
      </xdr:nvCxnSpPr>
      <xdr:spPr>
        <a:xfrm flipV="1">
          <a:off x="6972300" y="14169064"/>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C8F11B86-31E8-49B2-88DC-AF91A18E94F9}"/>
            </a:ext>
          </a:extLst>
        </xdr:cNvPr>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103649</xdr:rowOff>
    </xdr:from>
    <xdr:ext cx="469744" cy="259045"/>
    <xdr:sp macro="" textlink="">
      <xdr:nvSpPr>
        <xdr:cNvPr id="374" name="n_2aveValue【公営住宅】&#10;一人当たり面積">
          <a:extLst>
            <a:ext uri="{FF2B5EF4-FFF2-40B4-BE49-F238E27FC236}">
              <a16:creationId xmlns:a16="http://schemas.microsoft.com/office/drawing/2014/main" id="{98159C31-AD91-4A64-A043-04E56B1C310B}"/>
            </a:ext>
          </a:extLst>
        </xdr:cNvPr>
        <xdr:cNvSpPr txBox="1"/>
      </xdr:nvSpPr>
      <xdr:spPr>
        <a:xfrm>
          <a:off x="8515427"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89171</xdr:rowOff>
    </xdr:from>
    <xdr:ext cx="469744" cy="259045"/>
    <xdr:sp macro="" textlink="">
      <xdr:nvSpPr>
        <xdr:cNvPr id="375" name="n_3aveValue【公営住宅】&#10;一人当たり面積">
          <a:extLst>
            <a:ext uri="{FF2B5EF4-FFF2-40B4-BE49-F238E27FC236}">
              <a16:creationId xmlns:a16="http://schemas.microsoft.com/office/drawing/2014/main" id="{A1BF7FD9-B863-490F-B39D-659DA172219A}"/>
            </a:ext>
          </a:extLst>
        </xdr:cNvPr>
        <xdr:cNvSpPr txBox="1"/>
      </xdr:nvSpPr>
      <xdr:spPr>
        <a:xfrm>
          <a:off x="7626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70992</xdr:rowOff>
    </xdr:from>
    <xdr:ext cx="469744" cy="259045"/>
    <xdr:sp macro="" textlink="">
      <xdr:nvSpPr>
        <xdr:cNvPr id="376" name="n_4aveValue【公営住宅】&#10;一人当たり面積">
          <a:extLst>
            <a:ext uri="{FF2B5EF4-FFF2-40B4-BE49-F238E27FC236}">
              <a16:creationId xmlns:a16="http://schemas.microsoft.com/office/drawing/2014/main" id="{EEF61060-F04C-4103-A7E2-20A566D56047}"/>
            </a:ext>
          </a:extLst>
        </xdr:cNvPr>
        <xdr:cNvSpPr txBox="1"/>
      </xdr:nvSpPr>
      <xdr:spPr>
        <a:xfrm>
          <a:off x="6737427" y="146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161489</xdr:rowOff>
    </xdr:from>
    <xdr:ext cx="469744" cy="259045"/>
    <xdr:sp macro="" textlink="">
      <xdr:nvSpPr>
        <xdr:cNvPr id="377" name="n_1mainValue【公営住宅】&#10;一人当たり面積">
          <a:extLst>
            <a:ext uri="{FF2B5EF4-FFF2-40B4-BE49-F238E27FC236}">
              <a16:creationId xmlns:a16="http://schemas.microsoft.com/office/drawing/2014/main" id="{B0390693-E41A-4012-8216-D4C1F77C5CEE}"/>
            </a:ext>
          </a:extLst>
        </xdr:cNvPr>
        <xdr:cNvSpPr txBox="1"/>
      </xdr:nvSpPr>
      <xdr:spPr>
        <a:xfrm>
          <a:off x="9391727" y="1387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164645</xdr:rowOff>
    </xdr:from>
    <xdr:ext cx="469744" cy="259045"/>
    <xdr:sp macro="" textlink="">
      <xdr:nvSpPr>
        <xdr:cNvPr id="378" name="n_2mainValue【公営住宅】&#10;一人当たり面積">
          <a:extLst>
            <a:ext uri="{FF2B5EF4-FFF2-40B4-BE49-F238E27FC236}">
              <a16:creationId xmlns:a16="http://schemas.microsoft.com/office/drawing/2014/main" id="{9FAD3B14-62FE-4CB6-A06E-2EA38F18C348}"/>
            </a:ext>
          </a:extLst>
        </xdr:cNvPr>
        <xdr:cNvSpPr txBox="1"/>
      </xdr:nvSpPr>
      <xdr:spPr>
        <a:xfrm>
          <a:off x="8515427" y="1388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6041</xdr:rowOff>
    </xdr:from>
    <xdr:ext cx="469744" cy="259045"/>
    <xdr:sp macro="" textlink="">
      <xdr:nvSpPr>
        <xdr:cNvPr id="379" name="n_3mainValue【公営住宅】&#10;一人当たり面積">
          <a:extLst>
            <a:ext uri="{FF2B5EF4-FFF2-40B4-BE49-F238E27FC236}">
              <a16:creationId xmlns:a16="http://schemas.microsoft.com/office/drawing/2014/main" id="{9C66FFDB-ED56-49D1-9BD3-A1EA282D5A4F}"/>
            </a:ext>
          </a:extLst>
        </xdr:cNvPr>
        <xdr:cNvSpPr txBox="1"/>
      </xdr:nvSpPr>
      <xdr:spPr>
        <a:xfrm>
          <a:off x="7626427" y="1389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18124</xdr:rowOff>
    </xdr:from>
    <xdr:ext cx="469744" cy="259045"/>
    <xdr:sp macro="" textlink="">
      <xdr:nvSpPr>
        <xdr:cNvPr id="380" name="n_4mainValue【公営住宅】&#10;一人当たり面積">
          <a:extLst>
            <a:ext uri="{FF2B5EF4-FFF2-40B4-BE49-F238E27FC236}">
              <a16:creationId xmlns:a16="http://schemas.microsoft.com/office/drawing/2014/main" id="{8E5FEADB-C688-46A5-8D0F-B22555619268}"/>
            </a:ext>
          </a:extLst>
        </xdr:cNvPr>
        <xdr:cNvSpPr txBox="1"/>
      </xdr:nvSpPr>
      <xdr:spPr>
        <a:xfrm>
          <a:off x="6737427" y="1390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9C9077F5-EE29-495E-A575-ECFD484899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52EC8717-2E47-4CD0-946C-06D2FF61A32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B1C0D04-EC27-4394-9768-9CDD7FC364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6E7D47C3-DFB0-4812-BA63-D0389B2D18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B4488168-5F25-4366-AA36-B8998128FBE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398F3DE8-7DF3-45B3-B01A-195B496D8A5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4824F09-D850-43E6-81F9-16EDEC62B1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43F701E-FC24-4416-9181-A9B05E42FB4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F595859B-C376-4483-A4FD-30DD3B38ED2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C7E648D6-E8AB-4E14-BA75-9DF02D479CB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F58939D7-F9C8-4AC8-9884-38A7A501A40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550D8F20-D9E2-4702-B580-52A6160E658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B40D54D4-90D1-41D9-AEF0-49D11915F43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30B915A4-C2EF-4E0D-BF61-48F4FF074E3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354F999B-940D-4E43-8004-AFF54C96036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16AC4FAE-0006-4FB0-9811-65933D9A68C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DFC29609-39F2-46DA-A98A-7D5F20C0836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A286D36-7F3C-410B-9662-7A1C2B1F16D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4A4694F5-41DD-479F-9D49-117C1872322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23FB56BE-983E-4D01-9921-C9F4224D4CA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16C0D91F-7603-4962-ACA7-7C12BFED3CA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A4F4205D-82B0-4A72-8EFB-F9EB95F13AC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4A6A5041-762C-44E9-964C-C1A6AB266CE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D185700B-229D-488B-B6C5-3139486E657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34EBA548-B555-40CF-AC2F-EBFED58AC59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58238</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A686478A-37AF-4A42-AFF1-6482404B7E45}"/>
            </a:ext>
          </a:extLst>
        </xdr:cNvPr>
        <xdr:cNvCxnSpPr/>
      </xdr:nvCxnSpPr>
      <xdr:spPr>
        <a:xfrm flipV="1">
          <a:off x="4634865"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D0184EC2-920F-491A-9553-2587E9E1705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8E9DAB7E-858D-4994-95F9-103909DA002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4915</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B7E2B76B-9AD2-4C1A-A39F-5651F0DC7444}"/>
            </a:ext>
          </a:extLst>
        </xdr:cNvPr>
        <xdr:cNvSpPr txBox="1"/>
      </xdr:nvSpPr>
      <xdr:spPr>
        <a:xfrm>
          <a:off x="4673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58238</xdr:rowOff>
    </xdr:from>
    <xdr:to>
      <xdr:col>24</xdr:col>
      <xdr:colOff>152400</xdr:colOff>
      <xdr:row>100</xdr:row>
      <xdr:rowOff>58238</xdr:rowOff>
    </xdr:to>
    <xdr:cxnSp macro="">
      <xdr:nvCxnSpPr>
        <xdr:cNvPr id="410" name="直線コネクタ 409">
          <a:extLst>
            <a:ext uri="{FF2B5EF4-FFF2-40B4-BE49-F238E27FC236}">
              <a16:creationId xmlns:a16="http://schemas.microsoft.com/office/drawing/2014/main" id="{9E18877C-B78F-46CC-A15F-DA336BB4EE8B}"/>
            </a:ext>
          </a:extLst>
        </xdr:cNvPr>
        <xdr:cNvCxnSpPr/>
      </xdr:nvCxnSpPr>
      <xdr:spPr>
        <a:xfrm>
          <a:off x="4546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13625</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6213F30F-5701-4E36-84F9-CE5C1566FA42}"/>
            </a:ext>
          </a:extLst>
        </xdr:cNvPr>
        <xdr:cNvSpPr txBox="1"/>
      </xdr:nvSpPr>
      <xdr:spPr>
        <a:xfrm>
          <a:off x="4673600" y="18015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2" name="フローチャート: 判断 411">
          <a:extLst>
            <a:ext uri="{FF2B5EF4-FFF2-40B4-BE49-F238E27FC236}">
              <a16:creationId xmlns:a16="http://schemas.microsoft.com/office/drawing/2014/main" id="{90AE0117-209A-400C-8BD7-992E360AD637}"/>
            </a:ext>
          </a:extLst>
        </xdr:cNvPr>
        <xdr:cNvSpPr/>
      </xdr:nvSpPr>
      <xdr:spPr>
        <a:xfrm>
          <a:off x="45847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907</xdr:rowOff>
    </xdr:from>
    <xdr:to>
      <xdr:col>20</xdr:col>
      <xdr:colOff>38100</xdr:colOff>
      <xdr:row>105</xdr:row>
      <xdr:rowOff>102507</xdr:rowOff>
    </xdr:to>
    <xdr:sp macro="" textlink="">
      <xdr:nvSpPr>
        <xdr:cNvPr id="413" name="フローチャート: 判断 412">
          <a:extLst>
            <a:ext uri="{FF2B5EF4-FFF2-40B4-BE49-F238E27FC236}">
              <a16:creationId xmlns:a16="http://schemas.microsoft.com/office/drawing/2014/main" id="{B309C4CA-D5AF-429E-95AC-2979215ED64F}"/>
            </a:ext>
          </a:extLst>
        </xdr:cNvPr>
        <xdr:cNvSpPr/>
      </xdr:nvSpPr>
      <xdr:spPr>
        <a:xfrm>
          <a:off x="3746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123371</xdr:rowOff>
    </xdr:from>
    <xdr:to>
      <xdr:col>15</xdr:col>
      <xdr:colOff>101600</xdr:colOff>
      <xdr:row>104</xdr:row>
      <xdr:rowOff>53521</xdr:rowOff>
    </xdr:to>
    <xdr:sp macro="" textlink="">
      <xdr:nvSpPr>
        <xdr:cNvPr id="414" name="フローチャート: 判断 413">
          <a:extLst>
            <a:ext uri="{FF2B5EF4-FFF2-40B4-BE49-F238E27FC236}">
              <a16:creationId xmlns:a16="http://schemas.microsoft.com/office/drawing/2014/main" id="{708F45F5-6484-4838-AD20-BE30393FEEF4}"/>
            </a:ext>
          </a:extLst>
        </xdr:cNvPr>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105411</xdr:rowOff>
    </xdr:from>
    <xdr:to>
      <xdr:col>10</xdr:col>
      <xdr:colOff>165100</xdr:colOff>
      <xdr:row>104</xdr:row>
      <xdr:rowOff>35561</xdr:rowOff>
    </xdr:to>
    <xdr:sp macro="" textlink="">
      <xdr:nvSpPr>
        <xdr:cNvPr id="415" name="フローチャート: 判断 414">
          <a:extLst>
            <a:ext uri="{FF2B5EF4-FFF2-40B4-BE49-F238E27FC236}">
              <a16:creationId xmlns:a16="http://schemas.microsoft.com/office/drawing/2014/main" id="{EC56A3DC-FCE9-4B77-807D-D08112BAAF3D}"/>
            </a:ext>
          </a:extLst>
        </xdr:cNvPr>
        <xdr:cNvSpPr/>
      </xdr:nvSpPr>
      <xdr:spPr>
        <a:xfrm>
          <a:off x="1968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123371</xdr:rowOff>
    </xdr:from>
    <xdr:to>
      <xdr:col>6</xdr:col>
      <xdr:colOff>38100</xdr:colOff>
      <xdr:row>105</xdr:row>
      <xdr:rowOff>53521</xdr:rowOff>
    </xdr:to>
    <xdr:sp macro="" textlink="">
      <xdr:nvSpPr>
        <xdr:cNvPr id="416" name="フローチャート: 判断 415">
          <a:extLst>
            <a:ext uri="{FF2B5EF4-FFF2-40B4-BE49-F238E27FC236}">
              <a16:creationId xmlns:a16="http://schemas.microsoft.com/office/drawing/2014/main" id="{7F2C4C6D-395C-4F09-8057-B214283727E2}"/>
            </a:ext>
          </a:extLst>
        </xdr:cNvPr>
        <xdr:cNvSpPr/>
      </xdr:nvSpPr>
      <xdr:spPr>
        <a:xfrm>
          <a:off x="1079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070FC3A-25E2-4743-8A29-1BB85CBE663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86D314E-9F87-480B-AC2C-C22E6FDF548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7BE007A-0253-403B-8F0B-C9C584EED2A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5896DAD-5AB0-4992-805F-5382F98009F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01599F2-F970-4927-837D-A4756A58948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22" name="楕円 421">
          <a:extLst>
            <a:ext uri="{FF2B5EF4-FFF2-40B4-BE49-F238E27FC236}">
              <a16:creationId xmlns:a16="http://schemas.microsoft.com/office/drawing/2014/main" id="{32905BBD-EE37-4121-B6EB-5C4A49B84C0F}"/>
            </a:ext>
          </a:extLst>
        </xdr:cNvPr>
        <xdr:cNvSpPr/>
      </xdr:nvSpPr>
      <xdr:spPr>
        <a:xfrm>
          <a:off x="45847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58075</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7CE82C7C-6EE0-46B9-A862-2D103964DB13}"/>
            </a:ext>
          </a:extLst>
        </xdr:cNvPr>
        <xdr:cNvSpPr txBox="1"/>
      </xdr:nvSpPr>
      <xdr:spPr>
        <a:xfrm>
          <a:off x="4673600" y="1771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17236</xdr:rowOff>
    </xdr:from>
    <xdr:to>
      <xdr:col>20</xdr:col>
      <xdr:colOff>38100</xdr:colOff>
      <xdr:row>104</xdr:row>
      <xdr:rowOff>118836</xdr:rowOff>
    </xdr:to>
    <xdr:sp macro="" textlink="">
      <xdr:nvSpPr>
        <xdr:cNvPr id="424" name="楕円 423">
          <a:extLst>
            <a:ext uri="{FF2B5EF4-FFF2-40B4-BE49-F238E27FC236}">
              <a16:creationId xmlns:a16="http://schemas.microsoft.com/office/drawing/2014/main" id="{9AF6DD9A-D8D4-4D75-9299-5DAD0BD98D42}"/>
            </a:ext>
          </a:extLst>
        </xdr:cNvPr>
        <xdr:cNvSpPr/>
      </xdr:nvSpPr>
      <xdr:spPr>
        <a:xfrm>
          <a:off x="3746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68036</xdr:rowOff>
    </xdr:from>
    <xdr:to>
      <xdr:col>24</xdr:col>
      <xdr:colOff>63500</xdr:colOff>
      <xdr:row>104</xdr:row>
      <xdr:rowOff>85998</xdr:rowOff>
    </xdr:to>
    <xdr:cxnSp macro="">
      <xdr:nvCxnSpPr>
        <xdr:cNvPr id="425" name="直線コネクタ 424">
          <a:extLst>
            <a:ext uri="{FF2B5EF4-FFF2-40B4-BE49-F238E27FC236}">
              <a16:creationId xmlns:a16="http://schemas.microsoft.com/office/drawing/2014/main" id="{DEF38779-A992-4737-AD15-B58E227B5E52}"/>
            </a:ext>
          </a:extLst>
        </xdr:cNvPr>
        <xdr:cNvCxnSpPr/>
      </xdr:nvCxnSpPr>
      <xdr:spPr>
        <a:xfrm>
          <a:off x="3797300" y="1789883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152763</xdr:rowOff>
    </xdr:from>
    <xdr:to>
      <xdr:col>15</xdr:col>
      <xdr:colOff>101600</xdr:colOff>
      <xdr:row>104</xdr:row>
      <xdr:rowOff>82913</xdr:rowOff>
    </xdr:to>
    <xdr:sp macro="" textlink="">
      <xdr:nvSpPr>
        <xdr:cNvPr id="426" name="楕円 425">
          <a:extLst>
            <a:ext uri="{FF2B5EF4-FFF2-40B4-BE49-F238E27FC236}">
              <a16:creationId xmlns:a16="http://schemas.microsoft.com/office/drawing/2014/main" id="{CB28DA83-0B88-4124-A768-89C83BBC0BFF}"/>
            </a:ext>
          </a:extLst>
        </xdr:cNvPr>
        <xdr:cNvSpPr/>
      </xdr:nvSpPr>
      <xdr:spPr>
        <a:xfrm>
          <a:off x="2857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32113</xdr:rowOff>
    </xdr:from>
    <xdr:to>
      <xdr:col>19</xdr:col>
      <xdr:colOff>177800</xdr:colOff>
      <xdr:row>104</xdr:row>
      <xdr:rowOff>68036</xdr:rowOff>
    </xdr:to>
    <xdr:cxnSp macro="">
      <xdr:nvCxnSpPr>
        <xdr:cNvPr id="427" name="直線コネクタ 426">
          <a:extLst>
            <a:ext uri="{FF2B5EF4-FFF2-40B4-BE49-F238E27FC236}">
              <a16:creationId xmlns:a16="http://schemas.microsoft.com/office/drawing/2014/main" id="{1C5C320A-DDDE-451B-A142-24973F031403}"/>
            </a:ext>
          </a:extLst>
        </xdr:cNvPr>
        <xdr:cNvCxnSpPr/>
      </xdr:nvCxnSpPr>
      <xdr:spPr>
        <a:xfrm>
          <a:off x="2908300" y="178629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126637</xdr:rowOff>
    </xdr:from>
    <xdr:to>
      <xdr:col>10</xdr:col>
      <xdr:colOff>165100</xdr:colOff>
      <xdr:row>104</xdr:row>
      <xdr:rowOff>56787</xdr:rowOff>
    </xdr:to>
    <xdr:sp macro="" textlink="">
      <xdr:nvSpPr>
        <xdr:cNvPr id="428" name="楕円 427">
          <a:extLst>
            <a:ext uri="{FF2B5EF4-FFF2-40B4-BE49-F238E27FC236}">
              <a16:creationId xmlns:a16="http://schemas.microsoft.com/office/drawing/2014/main" id="{E4B5DCB1-5935-435C-AD92-47B614F291F4}"/>
            </a:ext>
          </a:extLst>
        </xdr:cNvPr>
        <xdr:cNvSpPr/>
      </xdr:nvSpPr>
      <xdr:spPr>
        <a:xfrm>
          <a:off x="1968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5987</xdr:rowOff>
    </xdr:from>
    <xdr:to>
      <xdr:col>15</xdr:col>
      <xdr:colOff>50800</xdr:colOff>
      <xdr:row>104</xdr:row>
      <xdr:rowOff>32113</xdr:rowOff>
    </xdr:to>
    <xdr:cxnSp macro="">
      <xdr:nvCxnSpPr>
        <xdr:cNvPr id="429" name="直線コネクタ 428">
          <a:extLst>
            <a:ext uri="{FF2B5EF4-FFF2-40B4-BE49-F238E27FC236}">
              <a16:creationId xmlns:a16="http://schemas.microsoft.com/office/drawing/2014/main" id="{48663018-6B28-40F8-B5E9-A4E0A0650820}"/>
            </a:ext>
          </a:extLst>
        </xdr:cNvPr>
        <xdr:cNvCxnSpPr/>
      </xdr:nvCxnSpPr>
      <xdr:spPr>
        <a:xfrm>
          <a:off x="2019300" y="178367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154395</xdr:rowOff>
    </xdr:from>
    <xdr:to>
      <xdr:col>6</xdr:col>
      <xdr:colOff>38100</xdr:colOff>
      <xdr:row>104</xdr:row>
      <xdr:rowOff>84545</xdr:rowOff>
    </xdr:to>
    <xdr:sp macro="" textlink="">
      <xdr:nvSpPr>
        <xdr:cNvPr id="430" name="楕円 429">
          <a:extLst>
            <a:ext uri="{FF2B5EF4-FFF2-40B4-BE49-F238E27FC236}">
              <a16:creationId xmlns:a16="http://schemas.microsoft.com/office/drawing/2014/main" id="{3A3C3B2F-5D2B-4D79-A631-D1111FCC0628}"/>
            </a:ext>
          </a:extLst>
        </xdr:cNvPr>
        <xdr:cNvSpPr/>
      </xdr:nvSpPr>
      <xdr:spPr>
        <a:xfrm>
          <a:off x="1079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5987</xdr:rowOff>
    </xdr:from>
    <xdr:to>
      <xdr:col>10</xdr:col>
      <xdr:colOff>114300</xdr:colOff>
      <xdr:row>104</xdr:row>
      <xdr:rowOff>33745</xdr:rowOff>
    </xdr:to>
    <xdr:cxnSp macro="">
      <xdr:nvCxnSpPr>
        <xdr:cNvPr id="431" name="直線コネクタ 430">
          <a:extLst>
            <a:ext uri="{FF2B5EF4-FFF2-40B4-BE49-F238E27FC236}">
              <a16:creationId xmlns:a16="http://schemas.microsoft.com/office/drawing/2014/main" id="{3148BFFB-F82D-4F15-A5D3-7874D629DC36}"/>
            </a:ext>
          </a:extLst>
        </xdr:cNvPr>
        <xdr:cNvCxnSpPr/>
      </xdr:nvCxnSpPr>
      <xdr:spPr>
        <a:xfrm flipV="1">
          <a:off x="1130300" y="178367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93634</xdr:rowOff>
    </xdr:from>
    <xdr:ext cx="405111" cy="259045"/>
    <xdr:sp macro="" textlink="">
      <xdr:nvSpPr>
        <xdr:cNvPr id="432" name="n_1aveValue【港湾・漁港】&#10;有形固定資産減価償却率">
          <a:extLst>
            <a:ext uri="{FF2B5EF4-FFF2-40B4-BE49-F238E27FC236}">
              <a16:creationId xmlns:a16="http://schemas.microsoft.com/office/drawing/2014/main" id="{9374CBF6-6EA1-4D20-A7E8-283AB76A1EFD}"/>
            </a:ext>
          </a:extLst>
        </xdr:cNvPr>
        <xdr:cNvSpPr txBox="1"/>
      </xdr:nvSpPr>
      <xdr:spPr>
        <a:xfrm>
          <a:off x="3582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70048</xdr:rowOff>
    </xdr:from>
    <xdr:ext cx="405111" cy="259045"/>
    <xdr:sp macro="" textlink="">
      <xdr:nvSpPr>
        <xdr:cNvPr id="433" name="n_2aveValue【港湾・漁港】&#10;有形固定資産減価償却率">
          <a:extLst>
            <a:ext uri="{FF2B5EF4-FFF2-40B4-BE49-F238E27FC236}">
              <a16:creationId xmlns:a16="http://schemas.microsoft.com/office/drawing/2014/main" id="{642D796F-EB74-4F59-9114-8EF4B4204754}"/>
            </a:ext>
          </a:extLst>
        </xdr:cNvPr>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52088</xdr:rowOff>
    </xdr:from>
    <xdr:ext cx="405111" cy="259045"/>
    <xdr:sp macro="" textlink="">
      <xdr:nvSpPr>
        <xdr:cNvPr id="434" name="n_3aveValue【港湾・漁港】&#10;有形固定資産減価償却率">
          <a:extLst>
            <a:ext uri="{FF2B5EF4-FFF2-40B4-BE49-F238E27FC236}">
              <a16:creationId xmlns:a16="http://schemas.microsoft.com/office/drawing/2014/main" id="{93597B09-8079-411C-9B34-C5381EF3A7A8}"/>
            </a:ext>
          </a:extLst>
        </xdr:cNvPr>
        <xdr:cNvSpPr txBox="1"/>
      </xdr:nvSpPr>
      <xdr:spPr>
        <a:xfrm>
          <a:off x="1816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44648</xdr:rowOff>
    </xdr:from>
    <xdr:ext cx="405111" cy="259045"/>
    <xdr:sp macro="" textlink="">
      <xdr:nvSpPr>
        <xdr:cNvPr id="435" name="n_4aveValue【港湾・漁港】&#10;有形固定資産減価償却率">
          <a:extLst>
            <a:ext uri="{FF2B5EF4-FFF2-40B4-BE49-F238E27FC236}">
              <a16:creationId xmlns:a16="http://schemas.microsoft.com/office/drawing/2014/main" id="{940C66B0-586A-44B3-A97E-7EDEFCC0B1A9}"/>
            </a:ext>
          </a:extLst>
        </xdr:cNvPr>
        <xdr:cNvSpPr txBox="1"/>
      </xdr:nvSpPr>
      <xdr:spPr>
        <a:xfrm>
          <a:off x="927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135363</xdr:rowOff>
    </xdr:from>
    <xdr:ext cx="405111" cy="259045"/>
    <xdr:sp macro="" textlink="">
      <xdr:nvSpPr>
        <xdr:cNvPr id="436" name="n_1mainValue【港湾・漁港】&#10;有形固定資産減価償却率">
          <a:extLst>
            <a:ext uri="{FF2B5EF4-FFF2-40B4-BE49-F238E27FC236}">
              <a16:creationId xmlns:a16="http://schemas.microsoft.com/office/drawing/2014/main" id="{B3B9D419-A57B-4167-8A10-C590DBB34BC3}"/>
            </a:ext>
          </a:extLst>
        </xdr:cNvPr>
        <xdr:cNvSpPr txBox="1"/>
      </xdr:nvSpPr>
      <xdr:spPr>
        <a:xfrm>
          <a:off x="3582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74040</xdr:rowOff>
    </xdr:from>
    <xdr:ext cx="405111" cy="259045"/>
    <xdr:sp macro="" textlink="">
      <xdr:nvSpPr>
        <xdr:cNvPr id="437" name="n_2mainValue【港湾・漁港】&#10;有形固定資産減価償却率">
          <a:extLst>
            <a:ext uri="{FF2B5EF4-FFF2-40B4-BE49-F238E27FC236}">
              <a16:creationId xmlns:a16="http://schemas.microsoft.com/office/drawing/2014/main" id="{55159893-5A3A-4DBB-8F88-C77C62043EEE}"/>
            </a:ext>
          </a:extLst>
        </xdr:cNvPr>
        <xdr:cNvSpPr txBox="1"/>
      </xdr:nvSpPr>
      <xdr:spPr>
        <a:xfrm>
          <a:off x="2705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47914</xdr:rowOff>
    </xdr:from>
    <xdr:ext cx="405111" cy="259045"/>
    <xdr:sp macro="" textlink="">
      <xdr:nvSpPr>
        <xdr:cNvPr id="438" name="n_3mainValue【港湾・漁港】&#10;有形固定資産減価償却率">
          <a:extLst>
            <a:ext uri="{FF2B5EF4-FFF2-40B4-BE49-F238E27FC236}">
              <a16:creationId xmlns:a16="http://schemas.microsoft.com/office/drawing/2014/main" id="{E83878B7-606A-4246-971A-7081CDC0D2EE}"/>
            </a:ext>
          </a:extLst>
        </xdr:cNvPr>
        <xdr:cNvSpPr txBox="1"/>
      </xdr:nvSpPr>
      <xdr:spPr>
        <a:xfrm>
          <a:off x="1816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439" name="n_4mainValue【港湾・漁港】&#10;有形固定資産減価償却率">
          <a:extLst>
            <a:ext uri="{FF2B5EF4-FFF2-40B4-BE49-F238E27FC236}">
              <a16:creationId xmlns:a16="http://schemas.microsoft.com/office/drawing/2014/main" id="{7E5B42C2-48CC-4B04-9A09-7FA1D23B14C8}"/>
            </a:ext>
          </a:extLst>
        </xdr:cNvPr>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52BDE850-5A01-4A09-B744-E38D526C4EA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125545E0-1221-4836-AA0F-A98ED4091E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35943A74-4E9E-4C64-83BB-02F90DA91D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7DE57851-92E1-40F5-9BC7-C73D75977F7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9C33C4CB-5713-47C3-9DD2-CB4EBC40F8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88EAB087-6DF3-4D44-9FFA-E1DF34C522F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82E654EE-07C0-4EF3-A941-C88BA126BD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E8D1D628-AB7B-4CC0-9CFE-F07F95C6C32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6F4F2CB0-7E26-454F-AA73-CA465650157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D474312E-B8CB-4FF0-8075-74379D7A4EF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2E0C0E87-7910-4908-AD42-884B967CEE3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1A4A9475-D493-4287-BF53-FE229C446025}"/>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447627F2-0053-4AF1-B578-4A5A02A081C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3" name="テキスト ボックス 452">
          <a:extLst>
            <a:ext uri="{FF2B5EF4-FFF2-40B4-BE49-F238E27FC236}">
              <a16:creationId xmlns:a16="http://schemas.microsoft.com/office/drawing/2014/main" id="{93C2DB4B-D289-40DA-9E88-5558B9DA98FD}"/>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A5B90A94-3F63-4318-AD86-20890CA2A19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5" name="テキスト ボックス 454">
          <a:extLst>
            <a:ext uri="{FF2B5EF4-FFF2-40B4-BE49-F238E27FC236}">
              <a16:creationId xmlns:a16="http://schemas.microsoft.com/office/drawing/2014/main" id="{B11871CA-C271-4D95-959C-159C12C3A38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934B59AF-536E-418A-8B95-3B2F037B82D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7" name="テキスト ボックス 456">
          <a:extLst>
            <a:ext uri="{FF2B5EF4-FFF2-40B4-BE49-F238E27FC236}">
              <a16:creationId xmlns:a16="http://schemas.microsoft.com/office/drawing/2014/main" id="{D6E6E006-3482-4D5C-A19D-022D04C14FDD}"/>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144E1C17-ABE3-47A2-8C25-CBCEF7BAA52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9" name="テキスト ボックス 458">
          <a:extLst>
            <a:ext uri="{FF2B5EF4-FFF2-40B4-BE49-F238E27FC236}">
              <a16:creationId xmlns:a16="http://schemas.microsoft.com/office/drawing/2014/main" id="{E1D202FF-3315-4D4F-98A8-4B7632619D3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3C52032-7E05-425A-AFF6-BBE95FC30CA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61" name="テキスト ボックス 460">
          <a:extLst>
            <a:ext uri="{FF2B5EF4-FFF2-40B4-BE49-F238E27FC236}">
              <a16:creationId xmlns:a16="http://schemas.microsoft.com/office/drawing/2014/main" id="{4322EC59-38C6-4067-B578-D76396D6896F}"/>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212319B1-6AC3-4DE6-A826-9B684BCE13C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24674</xdr:rowOff>
    </xdr:from>
    <xdr:to>
      <xdr:col>54</xdr:col>
      <xdr:colOff>189865</xdr:colOff>
      <xdr:row>108</xdr:row>
      <xdr:rowOff>152364</xdr:rowOff>
    </xdr:to>
    <xdr:cxnSp macro="">
      <xdr:nvCxnSpPr>
        <xdr:cNvPr id="463" name="直線コネクタ 462">
          <a:extLst>
            <a:ext uri="{FF2B5EF4-FFF2-40B4-BE49-F238E27FC236}">
              <a16:creationId xmlns:a16="http://schemas.microsoft.com/office/drawing/2014/main" id="{46E01AEE-6598-4E9E-8FD2-5D3F59253FB0}"/>
            </a:ext>
          </a:extLst>
        </xdr:cNvPr>
        <xdr:cNvCxnSpPr/>
      </xdr:nvCxnSpPr>
      <xdr:spPr>
        <a:xfrm flipV="1">
          <a:off x="10476865" y="17169674"/>
          <a:ext cx="0" cy="149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156191</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0668B5F3-2FEF-435B-BB06-A9D067D8591D}"/>
            </a:ext>
          </a:extLst>
        </xdr:cNvPr>
        <xdr:cNvSpPr txBox="1"/>
      </xdr:nvSpPr>
      <xdr:spPr>
        <a:xfrm>
          <a:off x="10515600" y="18672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152364</xdr:rowOff>
    </xdr:from>
    <xdr:to>
      <xdr:col>55</xdr:col>
      <xdr:colOff>88900</xdr:colOff>
      <xdr:row>108</xdr:row>
      <xdr:rowOff>152364</xdr:rowOff>
    </xdr:to>
    <xdr:cxnSp macro="">
      <xdr:nvCxnSpPr>
        <xdr:cNvPr id="465" name="直線コネクタ 464">
          <a:extLst>
            <a:ext uri="{FF2B5EF4-FFF2-40B4-BE49-F238E27FC236}">
              <a16:creationId xmlns:a16="http://schemas.microsoft.com/office/drawing/2014/main" id="{12468FF2-6E66-4305-9551-95407BC6A7C1}"/>
            </a:ext>
          </a:extLst>
        </xdr:cNvPr>
        <xdr:cNvCxnSpPr/>
      </xdr:nvCxnSpPr>
      <xdr:spPr>
        <a:xfrm>
          <a:off x="10388600" y="1866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142801</xdr:rowOff>
    </xdr:from>
    <xdr:ext cx="754822" cy="259045"/>
    <xdr:sp macro="" textlink="">
      <xdr:nvSpPr>
        <xdr:cNvPr id="466" name="【港湾・漁港】&#10;一人当たり有形固定資産（償却資産）額最大値テキスト">
          <a:extLst>
            <a:ext uri="{FF2B5EF4-FFF2-40B4-BE49-F238E27FC236}">
              <a16:creationId xmlns:a16="http://schemas.microsoft.com/office/drawing/2014/main" id="{86269831-B69B-4A24-BAF5-8FC5971047F0}"/>
            </a:ext>
          </a:extLst>
        </xdr:cNvPr>
        <xdr:cNvSpPr txBox="1"/>
      </xdr:nvSpPr>
      <xdr:spPr>
        <a:xfrm>
          <a:off x="10515600" y="1694490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11,805,717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24674</xdr:rowOff>
    </xdr:from>
    <xdr:to>
      <xdr:col>55</xdr:col>
      <xdr:colOff>88900</xdr:colOff>
      <xdr:row>100</xdr:row>
      <xdr:rowOff>24674</xdr:rowOff>
    </xdr:to>
    <xdr:cxnSp macro="">
      <xdr:nvCxnSpPr>
        <xdr:cNvPr id="467" name="直線コネクタ 466">
          <a:extLst>
            <a:ext uri="{FF2B5EF4-FFF2-40B4-BE49-F238E27FC236}">
              <a16:creationId xmlns:a16="http://schemas.microsoft.com/office/drawing/2014/main" id="{7AC85CE2-014B-4BDC-B881-07967E6286C6}"/>
            </a:ext>
          </a:extLst>
        </xdr:cNvPr>
        <xdr:cNvCxnSpPr/>
      </xdr:nvCxnSpPr>
      <xdr:spPr>
        <a:xfrm>
          <a:off x="10388600" y="1716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45801</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07360FE9-C72C-4BDB-A518-85058A7BBC79}"/>
            </a:ext>
          </a:extLst>
        </xdr:cNvPr>
        <xdr:cNvSpPr txBox="1"/>
      </xdr:nvSpPr>
      <xdr:spPr>
        <a:xfrm>
          <a:off x="10515600" y="183909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67374</xdr:rowOff>
    </xdr:from>
    <xdr:to>
      <xdr:col>55</xdr:col>
      <xdr:colOff>50800</xdr:colOff>
      <xdr:row>107</xdr:row>
      <xdr:rowOff>168974</xdr:rowOff>
    </xdr:to>
    <xdr:sp macro="" textlink="">
      <xdr:nvSpPr>
        <xdr:cNvPr id="469" name="フローチャート: 判断 468">
          <a:extLst>
            <a:ext uri="{FF2B5EF4-FFF2-40B4-BE49-F238E27FC236}">
              <a16:creationId xmlns:a16="http://schemas.microsoft.com/office/drawing/2014/main" id="{1265699D-A388-4330-BBF8-ECC6AE9E5B51}"/>
            </a:ext>
          </a:extLst>
        </xdr:cNvPr>
        <xdr:cNvSpPr/>
      </xdr:nvSpPr>
      <xdr:spPr>
        <a:xfrm>
          <a:off x="10426700" y="1841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95569</xdr:rowOff>
    </xdr:from>
    <xdr:to>
      <xdr:col>50</xdr:col>
      <xdr:colOff>165100</xdr:colOff>
      <xdr:row>108</xdr:row>
      <xdr:rowOff>25719</xdr:rowOff>
    </xdr:to>
    <xdr:sp macro="" textlink="">
      <xdr:nvSpPr>
        <xdr:cNvPr id="470" name="フローチャート: 判断 469">
          <a:extLst>
            <a:ext uri="{FF2B5EF4-FFF2-40B4-BE49-F238E27FC236}">
              <a16:creationId xmlns:a16="http://schemas.microsoft.com/office/drawing/2014/main" id="{29D574DA-5C19-4FDD-B024-37DC7EE5ABB8}"/>
            </a:ext>
          </a:extLst>
        </xdr:cNvPr>
        <xdr:cNvSpPr/>
      </xdr:nvSpPr>
      <xdr:spPr>
        <a:xfrm>
          <a:off x="9588500" y="1844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156780</xdr:rowOff>
    </xdr:from>
    <xdr:to>
      <xdr:col>46</xdr:col>
      <xdr:colOff>38100</xdr:colOff>
      <xdr:row>108</xdr:row>
      <xdr:rowOff>86930</xdr:rowOff>
    </xdr:to>
    <xdr:sp macro="" textlink="">
      <xdr:nvSpPr>
        <xdr:cNvPr id="471" name="フローチャート: 判断 470">
          <a:extLst>
            <a:ext uri="{FF2B5EF4-FFF2-40B4-BE49-F238E27FC236}">
              <a16:creationId xmlns:a16="http://schemas.microsoft.com/office/drawing/2014/main" id="{D860AC3D-8C1D-4AD1-822B-09D280B5F36A}"/>
            </a:ext>
          </a:extLst>
        </xdr:cNvPr>
        <xdr:cNvSpPr/>
      </xdr:nvSpPr>
      <xdr:spPr>
        <a:xfrm>
          <a:off x="8699500" y="185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134524</xdr:rowOff>
    </xdr:from>
    <xdr:to>
      <xdr:col>41</xdr:col>
      <xdr:colOff>101600</xdr:colOff>
      <xdr:row>108</xdr:row>
      <xdr:rowOff>64674</xdr:rowOff>
    </xdr:to>
    <xdr:sp macro="" textlink="">
      <xdr:nvSpPr>
        <xdr:cNvPr id="472" name="フローチャート: 判断 471">
          <a:extLst>
            <a:ext uri="{FF2B5EF4-FFF2-40B4-BE49-F238E27FC236}">
              <a16:creationId xmlns:a16="http://schemas.microsoft.com/office/drawing/2014/main" id="{249D4AF3-6762-4093-A71C-825891F6DEC3}"/>
            </a:ext>
          </a:extLst>
        </xdr:cNvPr>
        <xdr:cNvSpPr/>
      </xdr:nvSpPr>
      <xdr:spPr>
        <a:xfrm>
          <a:off x="7810500" y="184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159913</xdr:rowOff>
    </xdr:from>
    <xdr:to>
      <xdr:col>36</xdr:col>
      <xdr:colOff>165100</xdr:colOff>
      <xdr:row>108</xdr:row>
      <xdr:rowOff>90063</xdr:rowOff>
    </xdr:to>
    <xdr:sp macro="" textlink="">
      <xdr:nvSpPr>
        <xdr:cNvPr id="473" name="フローチャート: 判断 472">
          <a:extLst>
            <a:ext uri="{FF2B5EF4-FFF2-40B4-BE49-F238E27FC236}">
              <a16:creationId xmlns:a16="http://schemas.microsoft.com/office/drawing/2014/main" id="{0214E7D4-F4AA-41C8-B522-C53B06D72A8A}"/>
            </a:ext>
          </a:extLst>
        </xdr:cNvPr>
        <xdr:cNvSpPr/>
      </xdr:nvSpPr>
      <xdr:spPr>
        <a:xfrm>
          <a:off x="6921500" y="1850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76EAF40-50AB-4938-A3CB-997FFD37F73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C4B3D21-2CC7-4D7F-8D50-4D1790516AE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2858F12-234F-4F8A-94AA-935A87B57C8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B672197-24A2-4A63-B847-ADEA33A079C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CCAE232-EED8-489D-A61F-D7D868B8FE5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159390</xdr:rowOff>
    </xdr:from>
    <xdr:to>
      <xdr:col>55</xdr:col>
      <xdr:colOff>50800</xdr:colOff>
      <xdr:row>105</xdr:row>
      <xdr:rowOff>89540</xdr:rowOff>
    </xdr:to>
    <xdr:sp macro="" textlink="">
      <xdr:nvSpPr>
        <xdr:cNvPr id="479" name="楕円 478">
          <a:extLst>
            <a:ext uri="{FF2B5EF4-FFF2-40B4-BE49-F238E27FC236}">
              <a16:creationId xmlns:a16="http://schemas.microsoft.com/office/drawing/2014/main" id="{33081F35-B070-4C3A-8600-F1C0ED626474}"/>
            </a:ext>
          </a:extLst>
        </xdr:cNvPr>
        <xdr:cNvSpPr/>
      </xdr:nvSpPr>
      <xdr:spPr>
        <a:xfrm>
          <a:off x="10426700" y="179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10817</xdr:rowOff>
    </xdr:from>
    <xdr:ext cx="690189" cy="259045"/>
    <xdr:sp macro="" textlink="">
      <xdr:nvSpPr>
        <xdr:cNvPr id="480" name="【港湾・漁港】&#10;一人当たり有形固定資産（償却資産）額該当値テキスト">
          <a:extLst>
            <a:ext uri="{FF2B5EF4-FFF2-40B4-BE49-F238E27FC236}">
              <a16:creationId xmlns:a16="http://schemas.microsoft.com/office/drawing/2014/main" id="{22DC8F4C-4E61-4E17-971C-05D5B238C3F8}"/>
            </a:ext>
          </a:extLst>
        </xdr:cNvPr>
        <xdr:cNvSpPr txBox="1"/>
      </xdr:nvSpPr>
      <xdr:spPr>
        <a:xfrm>
          <a:off x="10515600" y="17841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344</xdr:rowOff>
    </xdr:from>
    <xdr:to>
      <xdr:col>50</xdr:col>
      <xdr:colOff>165100</xdr:colOff>
      <xdr:row>105</xdr:row>
      <xdr:rowOff>101944</xdr:rowOff>
    </xdr:to>
    <xdr:sp macro="" textlink="">
      <xdr:nvSpPr>
        <xdr:cNvPr id="481" name="楕円 480">
          <a:extLst>
            <a:ext uri="{FF2B5EF4-FFF2-40B4-BE49-F238E27FC236}">
              <a16:creationId xmlns:a16="http://schemas.microsoft.com/office/drawing/2014/main" id="{7B4CB305-6285-4D7C-A091-1F2281ABD94B}"/>
            </a:ext>
          </a:extLst>
        </xdr:cNvPr>
        <xdr:cNvSpPr/>
      </xdr:nvSpPr>
      <xdr:spPr>
        <a:xfrm>
          <a:off x="9588500" y="180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38740</xdr:rowOff>
    </xdr:from>
    <xdr:to>
      <xdr:col>55</xdr:col>
      <xdr:colOff>0</xdr:colOff>
      <xdr:row>105</xdr:row>
      <xdr:rowOff>51144</xdr:rowOff>
    </xdr:to>
    <xdr:cxnSp macro="">
      <xdr:nvCxnSpPr>
        <xdr:cNvPr id="482" name="直線コネクタ 481">
          <a:extLst>
            <a:ext uri="{FF2B5EF4-FFF2-40B4-BE49-F238E27FC236}">
              <a16:creationId xmlns:a16="http://schemas.microsoft.com/office/drawing/2014/main" id="{A40CCF83-540C-4EDA-9AD1-7ADF9BC579C7}"/>
            </a:ext>
          </a:extLst>
        </xdr:cNvPr>
        <xdr:cNvCxnSpPr/>
      </xdr:nvCxnSpPr>
      <xdr:spPr>
        <a:xfrm flipV="1">
          <a:off x="9639300" y="18040990"/>
          <a:ext cx="8382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6097</xdr:rowOff>
    </xdr:from>
    <xdr:to>
      <xdr:col>46</xdr:col>
      <xdr:colOff>38100</xdr:colOff>
      <xdr:row>105</xdr:row>
      <xdr:rowOff>107697</xdr:rowOff>
    </xdr:to>
    <xdr:sp macro="" textlink="">
      <xdr:nvSpPr>
        <xdr:cNvPr id="483" name="楕円 482">
          <a:extLst>
            <a:ext uri="{FF2B5EF4-FFF2-40B4-BE49-F238E27FC236}">
              <a16:creationId xmlns:a16="http://schemas.microsoft.com/office/drawing/2014/main" id="{F1F4FE61-E217-4723-8AB9-EAD894A59949}"/>
            </a:ext>
          </a:extLst>
        </xdr:cNvPr>
        <xdr:cNvSpPr/>
      </xdr:nvSpPr>
      <xdr:spPr>
        <a:xfrm>
          <a:off x="8699500" y="1800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51144</xdr:rowOff>
    </xdr:from>
    <xdr:to>
      <xdr:col>50</xdr:col>
      <xdr:colOff>114300</xdr:colOff>
      <xdr:row>105</xdr:row>
      <xdr:rowOff>56897</xdr:rowOff>
    </xdr:to>
    <xdr:cxnSp macro="">
      <xdr:nvCxnSpPr>
        <xdr:cNvPr id="484" name="直線コネクタ 483">
          <a:extLst>
            <a:ext uri="{FF2B5EF4-FFF2-40B4-BE49-F238E27FC236}">
              <a16:creationId xmlns:a16="http://schemas.microsoft.com/office/drawing/2014/main" id="{6A06FB0B-1F5C-435A-B899-A3D8250281BB}"/>
            </a:ext>
          </a:extLst>
        </xdr:cNvPr>
        <xdr:cNvCxnSpPr/>
      </xdr:nvCxnSpPr>
      <xdr:spPr>
        <a:xfrm flipV="1">
          <a:off x="8750300" y="18053394"/>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27729</xdr:rowOff>
    </xdr:from>
    <xdr:to>
      <xdr:col>41</xdr:col>
      <xdr:colOff>101600</xdr:colOff>
      <xdr:row>105</xdr:row>
      <xdr:rowOff>129329</xdr:rowOff>
    </xdr:to>
    <xdr:sp macro="" textlink="">
      <xdr:nvSpPr>
        <xdr:cNvPr id="485" name="楕円 484">
          <a:extLst>
            <a:ext uri="{FF2B5EF4-FFF2-40B4-BE49-F238E27FC236}">
              <a16:creationId xmlns:a16="http://schemas.microsoft.com/office/drawing/2014/main" id="{83C960B5-1A53-4AB3-9831-50D350049981}"/>
            </a:ext>
          </a:extLst>
        </xdr:cNvPr>
        <xdr:cNvSpPr/>
      </xdr:nvSpPr>
      <xdr:spPr>
        <a:xfrm>
          <a:off x="7810500" y="1802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56897</xdr:rowOff>
    </xdr:from>
    <xdr:to>
      <xdr:col>45</xdr:col>
      <xdr:colOff>177800</xdr:colOff>
      <xdr:row>105</xdr:row>
      <xdr:rowOff>78529</xdr:rowOff>
    </xdr:to>
    <xdr:cxnSp macro="">
      <xdr:nvCxnSpPr>
        <xdr:cNvPr id="486" name="直線コネクタ 485">
          <a:extLst>
            <a:ext uri="{FF2B5EF4-FFF2-40B4-BE49-F238E27FC236}">
              <a16:creationId xmlns:a16="http://schemas.microsoft.com/office/drawing/2014/main" id="{5A960AD8-808D-45C4-8A0B-38F241584298}"/>
            </a:ext>
          </a:extLst>
        </xdr:cNvPr>
        <xdr:cNvCxnSpPr/>
      </xdr:nvCxnSpPr>
      <xdr:spPr>
        <a:xfrm flipV="1">
          <a:off x="7861300" y="18059147"/>
          <a:ext cx="889000" cy="2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155257</xdr:rowOff>
    </xdr:from>
    <xdr:to>
      <xdr:col>36</xdr:col>
      <xdr:colOff>165100</xdr:colOff>
      <xdr:row>106</xdr:row>
      <xdr:rowOff>85407</xdr:rowOff>
    </xdr:to>
    <xdr:sp macro="" textlink="">
      <xdr:nvSpPr>
        <xdr:cNvPr id="487" name="楕円 486">
          <a:extLst>
            <a:ext uri="{FF2B5EF4-FFF2-40B4-BE49-F238E27FC236}">
              <a16:creationId xmlns:a16="http://schemas.microsoft.com/office/drawing/2014/main" id="{7C84DEB6-C7FB-494A-8573-A191CE536869}"/>
            </a:ext>
          </a:extLst>
        </xdr:cNvPr>
        <xdr:cNvSpPr/>
      </xdr:nvSpPr>
      <xdr:spPr>
        <a:xfrm>
          <a:off x="6921500" y="181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78529</xdr:rowOff>
    </xdr:from>
    <xdr:to>
      <xdr:col>41</xdr:col>
      <xdr:colOff>50800</xdr:colOff>
      <xdr:row>106</xdr:row>
      <xdr:rowOff>34607</xdr:rowOff>
    </xdr:to>
    <xdr:cxnSp macro="">
      <xdr:nvCxnSpPr>
        <xdr:cNvPr id="488" name="直線コネクタ 487">
          <a:extLst>
            <a:ext uri="{FF2B5EF4-FFF2-40B4-BE49-F238E27FC236}">
              <a16:creationId xmlns:a16="http://schemas.microsoft.com/office/drawing/2014/main" id="{B20C1A08-D00F-44B4-BD9B-D61225310D39}"/>
            </a:ext>
          </a:extLst>
        </xdr:cNvPr>
        <xdr:cNvCxnSpPr/>
      </xdr:nvCxnSpPr>
      <xdr:spPr>
        <a:xfrm flipV="1">
          <a:off x="6972300" y="18080779"/>
          <a:ext cx="889000" cy="12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16846</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66A0A9C3-DE24-4B59-AFB5-DA8B20CCD0C1}"/>
            </a:ext>
          </a:extLst>
        </xdr:cNvPr>
        <xdr:cNvSpPr txBox="1"/>
      </xdr:nvSpPr>
      <xdr:spPr>
        <a:xfrm>
          <a:off x="9281505" y="18533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78057</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3C3FC63F-8D6B-4999-8ABC-D3C1178DCA2B}"/>
            </a:ext>
          </a:extLst>
        </xdr:cNvPr>
        <xdr:cNvSpPr txBox="1"/>
      </xdr:nvSpPr>
      <xdr:spPr>
        <a:xfrm>
          <a:off x="8450795" y="185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55801</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05F0D95F-F64F-44F7-8B91-8EB6CEF5D059}"/>
            </a:ext>
          </a:extLst>
        </xdr:cNvPr>
        <xdr:cNvSpPr txBox="1"/>
      </xdr:nvSpPr>
      <xdr:spPr>
        <a:xfrm>
          <a:off x="7516205" y="18572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81190</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70F8D2CC-6338-43E2-AFD5-EA8590D87905}"/>
            </a:ext>
          </a:extLst>
        </xdr:cNvPr>
        <xdr:cNvSpPr txBox="1"/>
      </xdr:nvSpPr>
      <xdr:spPr>
        <a:xfrm>
          <a:off x="6672795" y="185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103</xdr:row>
      <xdr:rowOff>118471</xdr:rowOff>
    </xdr:from>
    <xdr:ext cx="690189" cy="259045"/>
    <xdr:sp macro="" textlink="">
      <xdr:nvSpPr>
        <xdr:cNvPr id="493" name="n_1mainValue【港湾・漁港】&#10;一人当たり有形固定資産（償却資産）額">
          <a:extLst>
            <a:ext uri="{FF2B5EF4-FFF2-40B4-BE49-F238E27FC236}">
              <a16:creationId xmlns:a16="http://schemas.microsoft.com/office/drawing/2014/main" id="{4746E460-EF8B-45A6-B319-6818D60208D9}"/>
            </a:ext>
          </a:extLst>
        </xdr:cNvPr>
        <xdr:cNvSpPr txBox="1"/>
      </xdr:nvSpPr>
      <xdr:spPr>
        <a:xfrm>
          <a:off x="9281505" y="1777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124224</xdr:rowOff>
    </xdr:from>
    <xdr:ext cx="690189" cy="259045"/>
    <xdr:sp macro="" textlink="">
      <xdr:nvSpPr>
        <xdr:cNvPr id="494" name="n_2mainValue【港湾・漁港】&#10;一人当たり有形固定資産（償却資産）額">
          <a:extLst>
            <a:ext uri="{FF2B5EF4-FFF2-40B4-BE49-F238E27FC236}">
              <a16:creationId xmlns:a16="http://schemas.microsoft.com/office/drawing/2014/main" id="{CF0CFDB6-2DAF-4E2C-9373-8D846A7E5B19}"/>
            </a:ext>
          </a:extLst>
        </xdr:cNvPr>
        <xdr:cNvSpPr txBox="1"/>
      </xdr:nvSpPr>
      <xdr:spPr>
        <a:xfrm>
          <a:off x="8405205" y="177835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145856</xdr:rowOff>
    </xdr:from>
    <xdr:ext cx="690189" cy="259045"/>
    <xdr:sp macro="" textlink="">
      <xdr:nvSpPr>
        <xdr:cNvPr id="495" name="n_3mainValue【港湾・漁港】&#10;一人当たり有形固定資産（償却資産）額">
          <a:extLst>
            <a:ext uri="{FF2B5EF4-FFF2-40B4-BE49-F238E27FC236}">
              <a16:creationId xmlns:a16="http://schemas.microsoft.com/office/drawing/2014/main" id="{74578379-D744-47FA-90CF-A8CCE33A867F}"/>
            </a:ext>
          </a:extLst>
        </xdr:cNvPr>
        <xdr:cNvSpPr txBox="1"/>
      </xdr:nvSpPr>
      <xdr:spPr>
        <a:xfrm>
          <a:off x="7516205" y="17805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104</xdr:row>
      <xdr:rowOff>101934</xdr:rowOff>
    </xdr:from>
    <xdr:ext cx="690189" cy="259045"/>
    <xdr:sp macro="" textlink="">
      <xdr:nvSpPr>
        <xdr:cNvPr id="496" name="n_4mainValue【港湾・漁港】&#10;一人当たり有形固定資産（償却資産）額">
          <a:extLst>
            <a:ext uri="{FF2B5EF4-FFF2-40B4-BE49-F238E27FC236}">
              <a16:creationId xmlns:a16="http://schemas.microsoft.com/office/drawing/2014/main" id="{A38AF933-BEE6-4B5E-ACFC-BE829142BC2D}"/>
            </a:ext>
          </a:extLst>
        </xdr:cNvPr>
        <xdr:cNvSpPr txBox="1"/>
      </xdr:nvSpPr>
      <xdr:spPr>
        <a:xfrm>
          <a:off x="6627205" y="17932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DDC03B5E-CBB0-4710-AD9F-1739AAAAAA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2371F32B-9FDD-4E8E-8B8F-49A45F0ED85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461090FE-7EE4-4CCF-A263-A98954C425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97FF63E1-A1D6-46FD-BEC7-3D0969C9BA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CB5448BB-DA83-4DB9-8A00-4BE0405404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E76F1420-2857-4F50-B5FC-F5E559A2DF0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CC867756-D67E-4BD5-BE43-E307154B06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FBFA2167-1CE5-441F-B9A6-0D5351036E6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2CF42C90-CA44-41CB-B0AF-050D0F2E70A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EB06AB56-6E78-4C2A-BF97-35AA8AEE790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C688672D-1351-4556-8C28-AF5C4D3CB73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80499BB-D7DC-45FD-BBD2-1808CBF35F3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CF5F33D1-7610-416A-BD35-B8AA194B569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43811AEE-2B9D-4C46-900C-83DAD7CF63E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A6668212-535D-452A-826F-55997F535ED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1DA7AAF9-72F7-4031-B88D-63A7F3A2070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C86F2331-5660-4712-BBD1-D67ECCD5C5B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26148A2B-8B1F-4DCE-816E-F8E43AAEB39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F57CE996-E9EE-4931-8007-766760B3994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BAF90B48-610A-414F-B087-2CB71815194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74BF47BF-BD2F-4325-837C-C4A452E549D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69C6361B-38CC-4337-BDC6-82ACDE28010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5A7BDEEB-149D-4DBD-B26C-972276C6A82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E32471C8-5465-44C6-A891-C48DD7E1228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8E5BA6F7-13B2-4E1D-BED0-D2AFC12A7E6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4506C9E5-55C6-40A7-9EA8-476F99F39628}"/>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A8D90DFE-AEED-4C94-A8B5-6A19CCF5E18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502C3B56-F6FF-4DA4-922D-95D12745789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35619C2B-D216-46F5-9EF1-1D4EB0BB78D8}"/>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a:extLst>
            <a:ext uri="{FF2B5EF4-FFF2-40B4-BE49-F238E27FC236}">
              <a16:creationId xmlns:a16="http://schemas.microsoft.com/office/drawing/2014/main" id="{A16A1D28-F36D-46EC-A9DE-A1346956E71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C3AE2759-D8A0-4972-84EE-7024E0B50A84}"/>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28" name="フローチャート: 判断 527">
          <a:extLst>
            <a:ext uri="{FF2B5EF4-FFF2-40B4-BE49-F238E27FC236}">
              <a16:creationId xmlns:a16="http://schemas.microsoft.com/office/drawing/2014/main" id="{613DAB0A-397B-48C1-A756-77E8CA64B048}"/>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529" name="フローチャート: 判断 528">
          <a:extLst>
            <a:ext uri="{FF2B5EF4-FFF2-40B4-BE49-F238E27FC236}">
              <a16:creationId xmlns:a16="http://schemas.microsoft.com/office/drawing/2014/main" id="{EDE29A59-A89B-4E60-B548-68295060608F}"/>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530" name="フローチャート: 判断 529">
          <a:extLst>
            <a:ext uri="{FF2B5EF4-FFF2-40B4-BE49-F238E27FC236}">
              <a16:creationId xmlns:a16="http://schemas.microsoft.com/office/drawing/2014/main" id="{197CBB4F-9197-4FAB-9FA2-E57C475B5D89}"/>
            </a:ext>
          </a:extLst>
        </xdr:cNvPr>
        <xdr:cNvSpPr/>
      </xdr:nvSpPr>
      <xdr:spPr>
        <a:xfrm>
          <a:off x="14541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531" name="フローチャート: 判断 530">
          <a:extLst>
            <a:ext uri="{FF2B5EF4-FFF2-40B4-BE49-F238E27FC236}">
              <a16:creationId xmlns:a16="http://schemas.microsoft.com/office/drawing/2014/main" id="{8A7D99F3-FA59-4F1D-B944-9172F70B6E30}"/>
            </a:ext>
          </a:extLst>
        </xdr:cNvPr>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532" name="フローチャート: 判断 531">
          <a:extLst>
            <a:ext uri="{FF2B5EF4-FFF2-40B4-BE49-F238E27FC236}">
              <a16:creationId xmlns:a16="http://schemas.microsoft.com/office/drawing/2014/main" id="{E04B788A-26F0-4046-9B2E-A615B28DB48F}"/>
            </a:ext>
          </a:extLst>
        </xdr:cNvPr>
        <xdr:cNvSpPr/>
      </xdr:nvSpPr>
      <xdr:spPr>
        <a:xfrm>
          <a:off x="12763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894B58D-7830-4421-9F46-009409CAC31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401B7F6-2FF8-419B-A185-11BDEDB6AFC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38352CD-FA87-4B37-887B-F249B2A48F4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D817C7E-055C-47D0-9B84-8725F30A160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A3AA2A07-2A3B-4F61-BD9E-075F70976FC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146231</xdr:rowOff>
    </xdr:from>
    <xdr:to>
      <xdr:col>85</xdr:col>
      <xdr:colOff>177800</xdr:colOff>
      <xdr:row>39</xdr:row>
      <xdr:rowOff>76381</xdr:rowOff>
    </xdr:to>
    <xdr:sp macro="" textlink="">
      <xdr:nvSpPr>
        <xdr:cNvPr id="538" name="楕円 537">
          <a:extLst>
            <a:ext uri="{FF2B5EF4-FFF2-40B4-BE49-F238E27FC236}">
              <a16:creationId xmlns:a16="http://schemas.microsoft.com/office/drawing/2014/main" id="{A06B341E-657E-4436-B9FB-52013F6144FC}"/>
            </a:ext>
          </a:extLst>
        </xdr:cNvPr>
        <xdr:cNvSpPr/>
      </xdr:nvSpPr>
      <xdr:spPr>
        <a:xfrm>
          <a:off x="16268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124658</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F2EC3EA8-7EB8-4507-992C-436F5694538F}"/>
            </a:ext>
          </a:extLst>
        </xdr:cNvPr>
        <xdr:cNvSpPr txBox="1"/>
      </xdr:nvSpPr>
      <xdr:spPr>
        <a:xfrm>
          <a:off x="16357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107043</xdr:rowOff>
    </xdr:from>
    <xdr:to>
      <xdr:col>81</xdr:col>
      <xdr:colOff>101600</xdr:colOff>
      <xdr:row>39</xdr:row>
      <xdr:rowOff>37193</xdr:rowOff>
    </xdr:to>
    <xdr:sp macro="" textlink="">
      <xdr:nvSpPr>
        <xdr:cNvPr id="540" name="楕円 539">
          <a:extLst>
            <a:ext uri="{FF2B5EF4-FFF2-40B4-BE49-F238E27FC236}">
              <a16:creationId xmlns:a16="http://schemas.microsoft.com/office/drawing/2014/main" id="{58721E76-8A83-42AC-94E2-D1CB02850194}"/>
            </a:ext>
          </a:extLst>
        </xdr:cNvPr>
        <xdr:cNvSpPr/>
      </xdr:nvSpPr>
      <xdr:spPr>
        <a:xfrm>
          <a:off x="15430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157843</xdr:rowOff>
    </xdr:from>
    <xdr:to>
      <xdr:col>85</xdr:col>
      <xdr:colOff>127000</xdr:colOff>
      <xdr:row>39</xdr:row>
      <xdr:rowOff>25581</xdr:rowOff>
    </xdr:to>
    <xdr:cxnSp macro="">
      <xdr:nvCxnSpPr>
        <xdr:cNvPr id="541" name="直線コネクタ 540">
          <a:extLst>
            <a:ext uri="{FF2B5EF4-FFF2-40B4-BE49-F238E27FC236}">
              <a16:creationId xmlns:a16="http://schemas.microsoft.com/office/drawing/2014/main" id="{E02B87EE-3957-4FF9-8F75-5AC5F2364A15}"/>
            </a:ext>
          </a:extLst>
        </xdr:cNvPr>
        <xdr:cNvCxnSpPr/>
      </xdr:nvCxnSpPr>
      <xdr:spPr>
        <a:xfrm>
          <a:off x="15481300" y="66729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42" name="楕円 541">
          <a:extLst>
            <a:ext uri="{FF2B5EF4-FFF2-40B4-BE49-F238E27FC236}">
              <a16:creationId xmlns:a16="http://schemas.microsoft.com/office/drawing/2014/main" id="{5AAB35FE-35D3-4846-BBFC-9545DBF99E84}"/>
            </a:ext>
          </a:extLst>
        </xdr:cNvPr>
        <xdr:cNvSpPr/>
      </xdr:nvSpPr>
      <xdr:spPr>
        <a:xfrm>
          <a:off x="14541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118654</xdr:rowOff>
    </xdr:from>
    <xdr:to>
      <xdr:col>81</xdr:col>
      <xdr:colOff>50800</xdr:colOff>
      <xdr:row>38</xdr:row>
      <xdr:rowOff>157843</xdr:rowOff>
    </xdr:to>
    <xdr:cxnSp macro="">
      <xdr:nvCxnSpPr>
        <xdr:cNvPr id="543" name="直線コネクタ 542">
          <a:extLst>
            <a:ext uri="{FF2B5EF4-FFF2-40B4-BE49-F238E27FC236}">
              <a16:creationId xmlns:a16="http://schemas.microsoft.com/office/drawing/2014/main" id="{61B9BA60-66BC-4EF5-9165-70D47DD31989}"/>
            </a:ext>
          </a:extLst>
        </xdr:cNvPr>
        <xdr:cNvCxnSpPr/>
      </xdr:nvCxnSpPr>
      <xdr:spPr>
        <a:xfrm>
          <a:off x="14592300" y="66337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44" name="楕円 543">
          <a:extLst>
            <a:ext uri="{FF2B5EF4-FFF2-40B4-BE49-F238E27FC236}">
              <a16:creationId xmlns:a16="http://schemas.microsoft.com/office/drawing/2014/main" id="{BD508D74-4478-408D-A1E0-54CC240DC631}"/>
            </a:ext>
          </a:extLst>
        </xdr:cNvPr>
        <xdr:cNvSpPr/>
      </xdr:nvSpPr>
      <xdr:spPr>
        <a:xfrm>
          <a:off x="13652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89263</xdr:rowOff>
    </xdr:from>
    <xdr:to>
      <xdr:col>76</xdr:col>
      <xdr:colOff>114300</xdr:colOff>
      <xdr:row>38</xdr:row>
      <xdr:rowOff>118654</xdr:rowOff>
    </xdr:to>
    <xdr:cxnSp macro="">
      <xdr:nvCxnSpPr>
        <xdr:cNvPr id="545" name="直線コネクタ 544">
          <a:extLst>
            <a:ext uri="{FF2B5EF4-FFF2-40B4-BE49-F238E27FC236}">
              <a16:creationId xmlns:a16="http://schemas.microsoft.com/office/drawing/2014/main" id="{1BB9FECC-DFEF-41A2-B9D1-E3C3C4A261AC}"/>
            </a:ext>
          </a:extLst>
        </xdr:cNvPr>
        <xdr:cNvCxnSpPr/>
      </xdr:nvCxnSpPr>
      <xdr:spPr>
        <a:xfrm>
          <a:off x="13703300" y="660436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169091</xdr:rowOff>
    </xdr:from>
    <xdr:to>
      <xdr:col>67</xdr:col>
      <xdr:colOff>101600</xdr:colOff>
      <xdr:row>38</xdr:row>
      <xdr:rowOff>99241</xdr:rowOff>
    </xdr:to>
    <xdr:sp macro="" textlink="">
      <xdr:nvSpPr>
        <xdr:cNvPr id="546" name="楕円 545">
          <a:extLst>
            <a:ext uri="{FF2B5EF4-FFF2-40B4-BE49-F238E27FC236}">
              <a16:creationId xmlns:a16="http://schemas.microsoft.com/office/drawing/2014/main" id="{C4470571-06D0-4269-ACD5-924778E03F58}"/>
            </a:ext>
          </a:extLst>
        </xdr:cNvPr>
        <xdr:cNvSpPr/>
      </xdr:nvSpPr>
      <xdr:spPr>
        <a:xfrm>
          <a:off x="12763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48441</xdr:rowOff>
    </xdr:from>
    <xdr:to>
      <xdr:col>71</xdr:col>
      <xdr:colOff>177800</xdr:colOff>
      <xdr:row>38</xdr:row>
      <xdr:rowOff>89263</xdr:rowOff>
    </xdr:to>
    <xdr:cxnSp macro="">
      <xdr:nvCxnSpPr>
        <xdr:cNvPr id="547" name="直線コネクタ 546">
          <a:extLst>
            <a:ext uri="{FF2B5EF4-FFF2-40B4-BE49-F238E27FC236}">
              <a16:creationId xmlns:a16="http://schemas.microsoft.com/office/drawing/2014/main" id="{501D6A8D-EEE9-44C2-94CB-63014735BFE3}"/>
            </a:ext>
          </a:extLst>
        </xdr:cNvPr>
        <xdr:cNvCxnSpPr/>
      </xdr:nvCxnSpPr>
      <xdr:spPr>
        <a:xfrm>
          <a:off x="12814300" y="656354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D6935D14-31B5-4108-AAAD-EFEB9E17538D}"/>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4BC45C0D-551F-4FB7-93A0-F3F24D58C349}"/>
            </a:ext>
          </a:extLst>
        </xdr:cNvPr>
        <xdr:cNvSpPr txBox="1"/>
      </xdr:nvSpPr>
      <xdr:spPr>
        <a:xfrm>
          <a:off x="14389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E95CD991-AD1F-4FB1-A8FF-88AFBC30ED49}"/>
            </a:ext>
          </a:extLst>
        </xdr:cNvPr>
        <xdr:cNvSpPr txBox="1"/>
      </xdr:nvSpPr>
      <xdr:spPr>
        <a:xfrm>
          <a:off x="13500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136089</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65D58889-ADA7-4460-AF42-8D26DFEEC28F}"/>
            </a:ext>
          </a:extLst>
        </xdr:cNvPr>
        <xdr:cNvSpPr txBox="1"/>
      </xdr:nvSpPr>
      <xdr:spPr>
        <a:xfrm>
          <a:off x="12611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28320</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68B5615B-793A-4EFF-8206-529DBB447D97}"/>
            </a:ext>
          </a:extLst>
        </xdr:cNvPr>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ABDCC365-B97B-4E62-B592-2C7D7DA97A12}"/>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92EEBB71-780E-4D6D-BB02-F940775B5386}"/>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115769</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03E5F5D7-BF8B-4194-B442-0877ECE60416}"/>
            </a:ext>
          </a:extLst>
        </xdr:cNvPr>
        <xdr:cNvSpPr txBox="1"/>
      </xdr:nvSpPr>
      <xdr:spPr>
        <a:xfrm>
          <a:off x="12611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A2293863-4173-43D4-8EA2-E80021D9810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614E576C-416F-47BE-9F65-574DA6AE83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7D35661B-6165-415A-A668-941ACD88ADF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9D323B99-2A54-4C46-A9F2-410184120C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BBCCC121-5EC8-4A9D-88F4-457274F98D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BB959B25-B3D7-4C07-9C1F-03BF9ECF7A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9DBFDC6D-14BD-476B-BFD1-85520D2EC7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49FD108D-31EC-4DCD-A5B4-56FD2F4CF1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480961BB-8F36-4C70-9EE7-EBF5F970C8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F6C54BF7-3F22-4187-989F-43E6EBB42CC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DACF5ADC-33BB-4A74-87E0-93C99746163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4169BAC1-CF40-485B-B511-C8972DF96ED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E9E5E061-F2B3-4422-8633-2A6404C06C1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41FCADBA-4F8D-4488-BC1D-8CBF17F8CA1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7F257CE8-AD59-4BB9-9E1A-D5F6E6E6B7B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B6CC3108-2006-4E48-A72A-893244C18C7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7B9BB3DA-5E9A-47F4-9D5D-5570A8B2615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2AD643AE-619D-47C9-9911-E1FA2352C09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791CAAF6-1988-4475-B0BE-F1D5AB0C21A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A8269217-B57D-48ED-81CE-6F9BC319FD6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9DB998CA-50F5-4EE6-8958-203DB9AFB5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577" name="直線コネクタ 576">
          <a:extLst>
            <a:ext uri="{FF2B5EF4-FFF2-40B4-BE49-F238E27FC236}">
              <a16:creationId xmlns:a16="http://schemas.microsoft.com/office/drawing/2014/main" id="{50543BE6-4E2D-4D69-B8D4-76470610E804}"/>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A397A0B3-A8DF-4DDE-B18F-0FF3828BF7AB}"/>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579" name="直線コネクタ 578">
          <a:extLst>
            <a:ext uri="{FF2B5EF4-FFF2-40B4-BE49-F238E27FC236}">
              <a16:creationId xmlns:a16="http://schemas.microsoft.com/office/drawing/2014/main" id="{A6C41E05-0BF2-4DB2-9834-A0C4AF4902C2}"/>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825CA4DD-AF0A-49B1-A392-45CB1384BD84}"/>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581" name="直線コネクタ 580">
          <a:extLst>
            <a:ext uri="{FF2B5EF4-FFF2-40B4-BE49-F238E27FC236}">
              <a16:creationId xmlns:a16="http://schemas.microsoft.com/office/drawing/2014/main" id="{B1854F8F-1F64-4D35-AF69-2F083606D4F3}"/>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9608BC53-6E41-4B6A-A836-84697F06FD4D}"/>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583" name="フローチャート: 判断 582">
          <a:extLst>
            <a:ext uri="{FF2B5EF4-FFF2-40B4-BE49-F238E27FC236}">
              <a16:creationId xmlns:a16="http://schemas.microsoft.com/office/drawing/2014/main" id="{94AAEFF3-B32A-4CFB-B1AC-8218989615F2}"/>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584" name="フローチャート: 判断 583">
          <a:extLst>
            <a:ext uri="{FF2B5EF4-FFF2-40B4-BE49-F238E27FC236}">
              <a16:creationId xmlns:a16="http://schemas.microsoft.com/office/drawing/2014/main" id="{E560693A-790B-4F1C-91DB-FA73478D83F9}"/>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585" name="フローチャート: 判断 584">
          <a:extLst>
            <a:ext uri="{FF2B5EF4-FFF2-40B4-BE49-F238E27FC236}">
              <a16:creationId xmlns:a16="http://schemas.microsoft.com/office/drawing/2014/main" id="{66A4407D-5A39-43CF-BD6E-A47F5DEADA4D}"/>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22199</xdr:rowOff>
    </xdr:from>
    <xdr:to>
      <xdr:col>102</xdr:col>
      <xdr:colOff>165100</xdr:colOff>
      <xdr:row>39</xdr:row>
      <xdr:rowOff>123799</xdr:rowOff>
    </xdr:to>
    <xdr:sp macro="" textlink="">
      <xdr:nvSpPr>
        <xdr:cNvPr id="586" name="フローチャート: 判断 585">
          <a:extLst>
            <a:ext uri="{FF2B5EF4-FFF2-40B4-BE49-F238E27FC236}">
              <a16:creationId xmlns:a16="http://schemas.microsoft.com/office/drawing/2014/main" id="{754840A7-3543-4B38-A732-6DD8FDBEC979}"/>
            </a:ext>
          </a:extLst>
        </xdr:cNvPr>
        <xdr:cNvSpPr/>
      </xdr:nvSpPr>
      <xdr:spPr>
        <a:xfrm>
          <a:off x="19494500" y="670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129642</xdr:rowOff>
    </xdr:from>
    <xdr:to>
      <xdr:col>98</xdr:col>
      <xdr:colOff>38100</xdr:colOff>
      <xdr:row>39</xdr:row>
      <xdr:rowOff>59792</xdr:rowOff>
    </xdr:to>
    <xdr:sp macro="" textlink="">
      <xdr:nvSpPr>
        <xdr:cNvPr id="587" name="フローチャート: 判断 586">
          <a:extLst>
            <a:ext uri="{FF2B5EF4-FFF2-40B4-BE49-F238E27FC236}">
              <a16:creationId xmlns:a16="http://schemas.microsoft.com/office/drawing/2014/main" id="{47C1EE97-4853-49F0-A477-109C990D3A7B}"/>
            </a:ext>
          </a:extLst>
        </xdr:cNvPr>
        <xdr:cNvSpPr/>
      </xdr:nvSpPr>
      <xdr:spPr>
        <a:xfrm>
          <a:off x="18605500" y="66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8E12694-C5CD-4E05-8571-DDC2C802FE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D8E639B-4E3F-4189-BCA1-958CD17EE07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CD69603-01E1-4A7B-8EC6-1E778194F6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A7E957C-05B9-477E-8938-F8ABFFA7D6A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A77F88DF-4F0C-46E4-A9DB-23000F104C4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593" name="楕円 592">
          <a:extLst>
            <a:ext uri="{FF2B5EF4-FFF2-40B4-BE49-F238E27FC236}">
              <a16:creationId xmlns:a16="http://schemas.microsoft.com/office/drawing/2014/main" id="{265CF71D-DEFA-40F0-B3D5-B1220AC0E023}"/>
            </a:ext>
          </a:extLst>
        </xdr:cNvPr>
        <xdr:cNvSpPr/>
      </xdr:nvSpPr>
      <xdr:spPr>
        <a:xfrm>
          <a:off x="22110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16273</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8706E23E-5FF0-4216-9885-1BFE30BEF035}"/>
            </a:ext>
          </a:extLst>
        </xdr:cNvPr>
        <xdr:cNvSpPr txBox="1"/>
      </xdr:nvSpPr>
      <xdr:spPr>
        <a:xfrm>
          <a:off x="22199600"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160274</xdr:rowOff>
    </xdr:from>
    <xdr:to>
      <xdr:col>112</xdr:col>
      <xdr:colOff>38100</xdr:colOff>
      <xdr:row>38</xdr:row>
      <xdr:rowOff>90424</xdr:rowOff>
    </xdr:to>
    <xdr:sp macro="" textlink="">
      <xdr:nvSpPr>
        <xdr:cNvPr id="595" name="楕円 594">
          <a:extLst>
            <a:ext uri="{FF2B5EF4-FFF2-40B4-BE49-F238E27FC236}">
              <a16:creationId xmlns:a16="http://schemas.microsoft.com/office/drawing/2014/main" id="{1503E41F-91A7-40BA-96E1-16448D2EFFB9}"/>
            </a:ext>
          </a:extLst>
        </xdr:cNvPr>
        <xdr:cNvSpPr/>
      </xdr:nvSpPr>
      <xdr:spPr>
        <a:xfrm>
          <a:off x="21272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39624</xdr:rowOff>
    </xdr:from>
    <xdr:to>
      <xdr:col>116</xdr:col>
      <xdr:colOff>63500</xdr:colOff>
      <xdr:row>38</xdr:row>
      <xdr:rowOff>44196</xdr:rowOff>
    </xdr:to>
    <xdr:cxnSp macro="">
      <xdr:nvCxnSpPr>
        <xdr:cNvPr id="596" name="直線コネクタ 595">
          <a:extLst>
            <a:ext uri="{FF2B5EF4-FFF2-40B4-BE49-F238E27FC236}">
              <a16:creationId xmlns:a16="http://schemas.microsoft.com/office/drawing/2014/main" id="{A81241B9-66DA-4000-91C7-4A74AC728056}"/>
            </a:ext>
          </a:extLst>
        </xdr:cNvPr>
        <xdr:cNvCxnSpPr/>
      </xdr:nvCxnSpPr>
      <xdr:spPr>
        <a:xfrm>
          <a:off x="21323300" y="6554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163017</xdr:rowOff>
    </xdr:from>
    <xdr:to>
      <xdr:col>107</xdr:col>
      <xdr:colOff>101600</xdr:colOff>
      <xdr:row>38</xdr:row>
      <xdr:rowOff>93167</xdr:rowOff>
    </xdr:to>
    <xdr:sp macro="" textlink="">
      <xdr:nvSpPr>
        <xdr:cNvPr id="597" name="楕円 596">
          <a:extLst>
            <a:ext uri="{FF2B5EF4-FFF2-40B4-BE49-F238E27FC236}">
              <a16:creationId xmlns:a16="http://schemas.microsoft.com/office/drawing/2014/main" id="{24DBCB18-35A5-4512-984D-CA71BD7E54FF}"/>
            </a:ext>
          </a:extLst>
        </xdr:cNvPr>
        <xdr:cNvSpPr/>
      </xdr:nvSpPr>
      <xdr:spPr>
        <a:xfrm>
          <a:off x="20383500" y="65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39624</xdr:rowOff>
    </xdr:from>
    <xdr:to>
      <xdr:col>111</xdr:col>
      <xdr:colOff>177800</xdr:colOff>
      <xdr:row>38</xdr:row>
      <xdr:rowOff>42367</xdr:rowOff>
    </xdr:to>
    <xdr:cxnSp macro="">
      <xdr:nvCxnSpPr>
        <xdr:cNvPr id="598" name="直線コネクタ 597">
          <a:extLst>
            <a:ext uri="{FF2B5EF4-FFF2-40B4-BE49-F238E27FC236}">
              <a16:creationId xmlns:a16="http://schemas.microsoft.com/office/drawing/2014/main" id="{35E7D0DD-4D8C-4C98-986B-378FDA7994C2}"/>
            </a:ext>
          </a:extLst>
        </xdr:cNvPr>
        <xdr:cNvCxnSpPr/>
      </xdr:nvCxnSpPr>
      <xdr:spPr>
        <a:xfrm flipV="1">
          <a:off x="20434300" y="655472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xdr:rowOff>
    </xdr:from>
    <xdr:to>
      <xdr:col>102</xdr:col>
      <xdr:colOff>165100</xdr:colOff>
      <xdr:row>38</xdr:row>
      <xdr:rowOff>103225</xdr:rowOff>
    </xdr:to>
    <xdr:sp macro="" textlink="">
      <xdr:nvSpPr>
        <xdr:cNvPr id="599" name="楕円 598">
          <a:extLst>
            <a:ext uri="{FF2B5EF4-FFF2-40B4-BE49-F238E27FC236}">
              <a16:creationId xmlns:a16="http://schemas.microsoft.com/office/drawing/2014/main" id="{C31B212A-C4E0-4884-9109-BA320FCFD478}"/>
            </a:ext>
          </a:extLst>
        </xdr:cNvPr>
        <xdr:cNvSpPr/>
      </xdr:nvSpPr>
      <xdr:spPr>
        <a:xfrm>
          <a:off x="19494500" y="65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42367</xdr:rowOff>
    </xdr:from>
    <xdr:to>
      <xdr:col>107</xdr:col>
      <xdr:colOff>50800</xdr:colOff>
      <xdr:row>38</xdr:row>
      <xdr:rowOff>52425</xdr:rowOff>
    </xdr:to>
    <xdr:cxnSp macro="">
      <xdr:nvCxnSpPr>
        <xdr:cNvPr id="600" name="直線コネクタ 599">
          <a:extLst>
            <a:ext uri="{FF2B5EF4-FFF2-40B4-BE49-F238E27FC236}">
              <a16:creationId xmlns:a16="http://schemas.microsoft.com/office/drawing/2014/main" id="{B7068904-1122-4D86-9267-D5EF4276B9EE}"/>
            </a:ext>
          </a:extLst>
        </xdr:cNvPr>
        <xdr:cNvCxnSpPr/>
      </xdr:nvCxnSpPr>
      <xdr:spPr>
        <a:xfrm flipV="1">
          <a:off x="19545300" y="655746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xdr:rowOff>
    </xdr:from>
    <xdr:to>
      <xdr:col>98</xdr:col>
      <xdr:colOff>38100</xdr:colOff>
      <xdr:row>38</xdr:row>
      <xdr:rowOff>113284</xdr:rowOff>
    </xdr:to>
    <xdr:sp macro="" textlink="">
      <xdr:nvSpPr>
        <xdr:cNvPr id="601" name="楕円 600">
          <a:extLst>
            <a:ext uri="{FF2B5EF4-FFF2-40B4-BE49-F238E27FC236}">
              <a16:creationId xmlns:a16="http://schemas.microsoft.com/office/drawing/2014/main" id="{A26FB8FE-D8EA-42AF-8D57-FD86BA1FC327}"/>
            </a:ext>
          </a:extLst>
        </xdr:cNvPr>
        <xdr:cNvSpPr/>
      </xdr:nvSpPr>
      <xdr:spPr>
        <a:xfrm>
          <a:off x="18605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52425</xdr:rowOff>
    </xdr:from>
    <xdr:to>
      <xdr:col>102</xdr:col>
      <xdr:colOff>114300</xdr:colOff>
      <xdr:row>38</xdr:row>
      <xdr:rowOff>62484</xdr:rowOff>
    </xdr:to>
    <xdr:cxnSp macro="">
      <xdr:nvCxnSpPr>
        <xdr:cNvPr id="602" name="直線コネクタ 601">
          <a:extLst>
            <a:ext uri="{FF2B5EF4-FFF2-40B4-BE49-F238E27FC236}">
              <a16:creationId xmlns:a16="http://schemas.microsoft.com/office/drawing/2014/main" id="{99F2F2AD-7224-4D8F-B6F3-44FC552D928E}"/>
            </a:ext>
          </a:extLst>
        </xdr:cNvPr>
        <xdr:cNvCxnSpPr/>
      </xdr:nvCxnSpPr>
      <xdr:spPr>
        <a:xfrm flipV="1">
          <a:off x="18656300" y="656752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38EAF776-6B2F-42CE-AA39-471489BA203F}"/>
            </a:ext>
          </a:extLst>
        </xdr:cNvPr>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9B85C20D-5866-4C08-92A7-8046F94DA9AE}"/>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114926</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FE3C03A0-B33A-41AD-8267-8EEE26491312}"/>
            </a:ext>
          </a:extLst>
        </xdr:cNvPr>
        <xdr:cNvSpPr txBox="1"/>
      </xdr:nvSpPr>
      <xdr:spPr>
        <a:xfrm>
          <a:off x="19310427" y="68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50919</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2BEC5162-26EA-4FC2-AE85-08057681B019}"/>
            </a:ext>
          </a:extLst>
        </xdr:cNvPr>
        <xdr:cNvSpPr txBox="1"/>
      </xdr:nvSpPr>
      <xdr:spPr>
        <a:xfrm>
          <a:off x="18421427" y="67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106951</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1BE23FB6-07BC-4F26-9863-6C1FB7475469}"/>
            </a:ext>
          </a:extLst>
        </xdr:cNvPr>
        <xdr:cNvSpPr txBox="1"/>
      </xdr:nvSpPr>
      <xdr:spPr>
        <a:xfrm>
          <a:off x="210757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109694</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48ABD284-07EC-4F47-9D65-46FF3130B905}"/>
            </a:ext>
          </a:extLst>
        </xdr:cNvPr>
        <xdr:cNvSpPr txBox="1"/>
      </xdr:nvSpPr>
      <xdr:spPr>
        <a:xfrm>
          <a:off x="20199427" y="628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119752</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C0B2A613-FB40-4B0B-8549-76F02F506D18}"/>
            </a:ext>
          </a:extLst>
        </xdr:cNvPr>
        <xdr:cNvSpPr txBox="1"/>
      </xdr:nvSpPr>
      <xdr:spPr>
        <a:xfrm>
          <a:off x="19310427" y="62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129811</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3B2AABF2-42F7-4A27-A2F4-BE9A15A5D5AE}"/>
            </a:ext>
          </a:extLst>
        </xdr:cNvPr>
        <xdr:cNvSpPr txBox="1"/>
      </xdr:nvSpPr>
      <xdr:spPr>
        <a:xfrm>
          <a:off x="18421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EB6D283E-CFB2-40F5-BCC7-70C70D74E23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9F86FE1C-491F-4CD4-A2EF-E9BC1EB3FB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8FAA4144-5683-490E-B3ED-D681577820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9DE8F360-3C5C-4205-82CE-5B15DCA491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DB7546E-9A2A-4ECB-99C2-6C0854D57E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365CE2C2-E3DB-4D1B-8802-9B3BEBE6782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ECE42F92-C488-4AAD-A57C-1CC48727A7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839592EB-C375-4ECF-9D98-69C4E6F9F1C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77A1A8FD-59B3-42E0-942E-BCF92089778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DF61204C-5FD2-4019-9B0E-68E164D6FD7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AA695047-CC6F-41C1-A0ED-ED3C00635F4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6127CB11-6596-4DAE-924A-86CC4EF6A1D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984C1962-733D-4414-BA43-8FCEAFFE698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FC9C6C0D-D7F4-4ADD-8970-58463D75FE3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2DD47410-A745-4A68-9537-72AD8E3F483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DE4C4836-3E4F-4386-B1D3-35DA2FCFF3F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A646A216-99BD-4AC7-ADED-22C069973D1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EB1D463D-42EA-42CD-BC10-436704D3998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8BA5ACC0-B1F8-415F-B9C6-57F49CA13E7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D260E79D-BBC9-4956-9CAE-B05B015392E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5E3C7D8F-5AF7-43B2-8ECB-400F0DEBA4C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DA09EBC4-32AE-4D2A-A73E-37971201C68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1C93DCEA-145F-4B51-9EA6-6A21AECA204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589588D1-0715-49F4-B851-0C41E0FB05F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635" name="直線コネクタ 634">
          <a:extLst>
            <a:ext uri="{FF2B5EF4-FFF2-40B4-BE49-F238E27FC236}">
              <a16:creationId xmlns:a16="http://schemas.microsoft.com/office/drawing/2014/main" id="{F6584911-2C4F-4F72-8DB7-AE947CE3173C}"/>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F15B4D0C-95E0-49E0-9953-6F0CAEDE4CC7}"/>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7" name="直線コネクタ 636">
          <a:extLst>
            <a:ext uri="{FF2B5EF4-FFF2-40B4-BE49-F238E27FC236}">
              <a16:creationId xmlns:a16="http://schemas.microsoft.com/office/drawing/2014/main" id="{E4C1C0F7-2332-49BB-B77D-2D3C732F2CB3}"/>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739E6167-4C18-4788-B444-3B96E08DF85E}"/>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39" name="直線コネクタ 638">
          <a:extLst>
            <a:ext uri="{FF2B5EF4-FFF2-40B4-BE49-F238E27FC236}">
              <a16:creationId xmlns:a16="http://schemas.microsoft.com/office/drawing/2014/main" id="{AAC90BFA-4A8F-4D3B-988E-CDBEAD2766F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7F40D0A1-62F3-4780-A82D-F4897ACE84A2}"/>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41" name="フローチャート: 判断 640">
          <a:extLst>
            <a:ext uri="{FF2B5EF4-FFF2-40B4-BE49-F238E27FC236}">
              <a16:creationId xmlns:a16="http://schemas.microsoft.com/office/drawing/2014/main" id="{1CEBC8FE-AC76-40A0-92BC-464A4CE7301E}"/>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2" name="フローチャート: 判断 641">
          <a:extLst>
            <a:ext uri="{FF2B5EF4-FFF2-40B4-BE49-F238E27FC236}">
              <a16:creationId xmlns:a16="http://schemas.microsoft.com/office/drawing/2014/main" id="{92CE6CD8-4BBB-4093-AF1B-D7C100B92F38}"/>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643" name="フローチャート: 判断 642">
          <a:extLst>
            <a:ext uri="{FF2B5EF4-FFF2-40B4-BE49-F238E27FC236}">
              <a16:creationId xmlns:a16="http://schemas.microsoft.com/office/drawing/2014/main" id="{AC0DE8E9-C6AA-46BE-AA6B-3C1284F7C94B}"/>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a:extLst>
            <a:ext uri="{FF2B5EF4-FFF2-40B4-BE49-F238E27FC236}">
              <a16:creationId xmlns:a16="http://schemas.microsoft.com/office/drawing/2014/main" id="{FF89BF4C-FE62-41D2-B828-D37E5EF3FDF9}"/>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5" name="フローチャート: 判断 644">
          <a:extLst>
            <a:ext uri="{FF2B5EF4-FFF2-40B4-BE49-F238E27FC236}">
              <a16:creationId xmlns:a16="http://schemas.microsoft.com/office/drawing/2014/main" id="{182E66F9-D912-4272-A8B9-C0BCB04B4AA4}"/>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4FB6F40-3307-45C6-88CF-7404681050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B25F49A-0B14-4CF6-8908-B8BAD45FFBB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94BBA73-C518-45B6-9062-EFFD0E19A6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4AA93AF-7C21-4D2D-8910-1BDC5799498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256932B-4A3A-4059-8B20-A1E1C946260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651" name="楕円 650">
          <a:extLst>
            <a:ext uri="{FF2B5EF4-FFF2-40B4-BE49-F238E27FC236}">
              <a16:creationId xmlns:a16="http://schemas.microsoft.com/office/drawing/2014/main" id="{928FF6C6-8C65-4DF7-9703-143A573564D9}"/>
            </a:ext>
          </a:extLst>
        </xdr:cNvPr>
        <xdr:cNvSpPr/>
      </xdr:nvSpPr>
      <xdr:spPr>
        <a:xfrm>
          <a:off x="16268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74947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6C7AD548-BADA-4044-B3D4-0CD5893B97E6}"/>
            </a:ext>
          </a:extLst>
        </xdr:cNvPr>
        <xdr:cNvSpPr txBox="1"/>
      </xdr:nvSpPr>
      <xdr:spPr>
        <a:xfrm>
          <a:off x="16357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17780</xdr:rowOff>
    </xdr:from>
    <xdr:to>
      <xdr:col>81</xdr:col>
      <xdr:colOff>101600</xdr:colOff>
      <xdr:row>57</xdr:row>
      <xdr:rowOff>119380</xdr:rowOff>
    </xdr:to>
    <xdr:sp macro="" textlink="">
      <xdr:nvSpPr>
        <xdr:cNvPr id="653" name="楕円 652">
          <a:extLst>
            <a:ext uri="{FF2B5EF4-FFF2-40B4-BE49-F238E27FC236}">
              <a16:creationId xmlns:a16="http://schemas.microsoft.com/office/drawing/2014/main" id="{3262C11C-D3DD-4B9E-B989-6808D4CC0875}"/>
            </a:ext>
          </a:extLst>
        </xdr:cNvPr>
        <xdr:cNvSpPr/>
      </xdr:nvSpPr>
      <xdr:spPr>
        <a:xfrm>
          <a:off x="15430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68580</xdr:rowOff>
    </xdr:from>
    <xdr:to>
      <xdr:col>85</xdr:col>
      <xdr:colOff>127000</xdr:colOff>
      <xdr:row>57</xdr:row>
      <xdr:rowOff>102870</xdr:rowOff>
    </xdr:to>
    <xdr:cxnSp macro="">
      <xdr:nvCxnSpPr>
        <xdr:cNvPr id="654" name="直線コネクタ 653">
          <a:extLst>
            <a:ext uri="{FF2B5EF4-FFF2-40B4-BE49-F238E27FC236}">
              <a16:creationId xmlns:a16="http://schemas.microsoft.com/office/drawing/2014/main" id="{9D7986B1-9DC5-43AE-987C-CFFE3DEA5AD4}"/>
            </a:ext>
          </a:extLst>
        </xdr:cNvPr>
        <xdr:cNvCxnSpPr/>
      </xdr:nvCxnSpPr>
      <xdr:spPr>
        <a:xfrm>
          <a:off x="15481300" y="98412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xdr:rowOff>
    </xdr:from>
    <xdr:to>
      <xdr:col>76</xdr:col>
      <xdr:colOff>165100</xdr:colOff>
      <xdr:row>57</xdr:row>
      <xdr:rowOff>113665</xdr:rowOff>
    </xdr:to>
    <xdr:sp macro="" textlink="">
      <xdr:nvSpPr>
        <xdr:cNvPr id="655" name="楕円 654">
          <a:extLst>
            <a:ext uri="{FF2B5EF4-FFF2-40B4-BE49-F238E27FC236}">
              <a16:creationId xmlns:a16="http://schemas.microsoft.com/office/drawing/2014/main" id="{8A4ECDD7-CA5A-445D-B4AE-66EEDFA85DFE}"/>
            </a:ext>
          </a:extLst>
        </xdr:cNvPr>
        <xdr:cNvSpPr/>
      </xdr:nvSpPr>
      <xdr:spPr>
        <a:xfrm>
          <a:off x="14541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62865</xdr:rowOff>
    </xdr:from>
    <xdr:to>
      <xdr:col>81</xdr:col>
      <xdr:colOff>50800</xdr:colOff>
      <xdr:row>57</xdr:row>
      <xdr:rowOff>68580</xdr:rowOff>
    </xdr:to>
    <xdr:cxnSp macro="">
      <xdr:nvCxnSpPr>
        <xdr:cNvPr id="656" name="直線コネクタ 655">
          <a:extLst>
            <a:ext uri="{FF2B5EF4-FFF2-40B4-BE49-F238E27FC236}">
              <a16:creationId xmlns:a16="http://schemas.microsoft.com/office/drawing/2014/main" id="{899C3242-84BE-46BA-BE5F-E2F1669912FE}"/>
            </a:ext>
          </a:extLst>
        </xdr:cNvPr>
        <xdr:cNvCxnSpPr/>
      </xdr:nvCxnSpPr>
      <xdr:spPr>
        <a:xfrm>
          <a:off x="14592300" y="98355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164465</xdr:rowOff>
    </xdr:from>
    <xdr:to>
      <xdr:col>72</xdr:col>
      <xdr:colOff>38100</xdr:colOff>
      <xdr:row>57</xdr:row>
      <xdr:rowOff>94615</xdr:rowOff>
    </xdr:to>
    <xdr:sp macro="" textlink="">
      <xdr:nvSpPr>
        <xdr:cNvPr id="657" name="楕円 656">
          <a:extLst>
            <a:ext uri="{FF2B5EF4-FFF2-40B4-BE49-F238E27FC236}">
              <a16:creationId xmlns:a16="http://schemas.microsoft.com/office/drawing/2014/main" id="{BA330D26-8B4B-4235-9680-DD3C52FB8061}"/>
            </a:ext>
          </a:extLst>
        </xdr:cNvPr>
        <xdr:cNvSpPr/>
      </xdr:nvSpPr>
      <xdr:spPr>
        <a:xfrm>
          <a:off x="13652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43815</xdr:rowOff>
    </xdr:from>
    <xdr:to>
      <xdr:col>76</xdr:col>
      <xdr:colOff>114300</xdr:colOff>
      <xdr:row>57</xdr:row>
      <xdr:rowOff>62865</xdr:rowOff>
    </xdr:to>
    <xdr:cxnSp macro="">
      <xdr:nvCxnSpPr>
        <xdr:cNvPr id="658" name="直線コネクタ 657">
          <a:extLst>
            <a:ext uri="{FF2B5EF4-FFF2-40B4-BE49-F238E27FC236}">
              <a16:creationId xmlns:a16="http://schemas.microsoft.com/office/drawing/2014/main" id="{10B7AB8C-F977-43D8-B992-3382083E75E1}"/>
            </a:ext>
          </a:extLst>
        </xdr:cNvPr>
        <xdr:cNvCxnSpPr/>
      </xdr:nvCxnSpPr>
      <xdr:spPr>
        <a:xfrm>
          <a:off x="13703300" y="98164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141605</xdr:rowOff>
    </xdr:from>
    <xdr:to>
      <xdr:col>67</xdr:col>
      <xdr:colOff>101600</xdr:colOff>
      <xdr:row>60</xdr:row>
      <xdr:rowOff>71755</xdr:rowOff>
    </xdr:to>
    <xdr:sp macro="" textlink="">
      <xdr:nvSpPr>
        <xdr:cNvPr id="659" name="楕円 658">
          <a:extLst>
            <a:ext uri="{FF2B5EF4-FFF2-40B4-BE49-F238E27FC236}">
              <a16:creationId xmlns:a16="http://schemas.microsoft.com/office/drawing/2014/main" id="{A40FA4B5-C9C9-4720-8402-5D91BDCA6BE5}"/>
            </a:ext>
          </a:extLst>
        </xdr:cNvPr>
        <xdr:cNvSpPr/>
      </xdr:nvSpPr>
      <xdr:spPr>
        <a:xfrm>
          <a:off x="12763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43815</xdr:rowOff>
    </xdr:from>
    <xdr:to>
      <xdr:col>71</xdr:col>
      <xdr:colOff>177800</xdr:colOff>
      <xdr:row>60</xdr:row>
      <xdr:rowOff>20955</xdr:rowOff>
    </xdr:to>
    <xdr:cxnSp macro="">
      <xdr:nvCxnSpPr>
        <xdr:cNvPr id="660" name="直線コネクタ 659">
          <a:extLst>
            <a:ext uri="{FF2B5EF4-FFF2-40B4-BE49-F238E27FC236}">
              <a16:creationId xmlns:a16="http://schemas.microsoft.com/office/drawing/2014/main" id="{C24255EE-4D97-41E7-939A-D9B382BE5718}"/>
            </a:ext>
          </a:extLst>
        </xdr:cNvPr>
        <xdr:cNvCxnSpPr/>
      </xdr:nvCxnSpPr>
      <xdr:spPr>
        <a:xfrm flipV="1">
          <a:off x="12814300" y="9816465"/>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661" name="n_1aveValue【学校施設】&#10;有形固定資産減価償却率">
          <a:extLst>
            <a:ext uri="{FF2B5EF4-FFF2-40B4-BE49-F238E27FC236}">
              <a16:creationId xmlns:a16="http://schemas.microsoft.com/office/drawing/2014/main" id="{C5883170-38A3-43A9-B86E-FC139C712F7A}"/>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662" name="n_2aveValue【学校施設】&#10;有形固定資産減価償却率">
          <a:extLst>
            <a:ext uri="{FF2B5EF4-FFF2-40B4-BE49-F238E27FC236}">
              <a16:creationId xmlns:a16="http://schemas.microsoft.com/office/drawing/2014/main" id="{F5F5FF8F-5EC5-47DF-AD69-F08DB8F9C982}"/>
            </a:ext>
          </a:extLst>
        </xdr:cNvPr>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663" name="n_3aveValue【学校施設】&#10;有形固定資産減価償却率">
          <a:extLst>
            <a:ext uri="{FF2B5EF4-FFF2-40B4-BE49-F238E27FC236}">
              <a16:creationId xmlns:a16="http://schemas.microsoft.com/office/drawing/2014/main" id="{21B9A19F-7EA0-4F83-BB37-657D1EAF8ACF}"/>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664" name="n_4aveValue【学校施設】&#10;有形固定資産減価償却率">
          <a:extLst>
            <a:ext uri="{FF2B5EF4-FFF2-40B4-BE49-F238E27FC236}">
              <a16:creationId xmlns:a16="http://schemas.microsoft.com/office/drawing/2014/main" id="{E49C3D48-A07E-4D9B-84A0-DA949946D5D0}"/>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135907</xdr:rowOff>
    </xdr:from>
    <xdr:ext cx="405111" cy="259045"/>
    <xdr:sp macro="" textlink="">
      <xdr:nvSpPr>
        <xdr:cNvPr id="665" name="n_1mainValue【学校施設】&#10;有形固定資産減価償却率">
          <a:extLst>
            <a:ext uri="{FF2B5EF4-FFF2-40B4-BE49-F238E27FC236}">
              <a16:creationId xmlns:a16="http://schemas.microsoft.com/office/drawing/2014/main" id="{2E7AD584-46FB-49F8-833F-6026E6E9F5B7}"/>
            </a:ext>
          </a:extLst>
        </xdr:cNvPr>
        <xdr:cNvSpPr txBox="1"/>
      </xdr:nvSpPr>
      <xdr:spPr>
        <a:xfrm>
          <a:off x="15266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130192</xdr:rowOff>
    </xdr:from>
    <xdr:ext cx="405111" cy="259045"/>
    <xdr:sp macro="" textlink="">
      <xdr:nvSpPr>
        <xdr:cNvPr id="666" name="n_2mainValue【学校施設】&#10;有形固定資産減価償却率">
          <a:extLst>
            <a:ext uri="{FF2B5EF4-FFF2-40B4-BE49-F238E27FC236}">
              <a16:creationId xmlns:a16="http://schemas.microsoft.com/office/drawing/2014/main" id="{8FE3E35A-9015-4584-863A-C84085DC2507}"/>
            </a:ext>
          </a:extLst>
        </xdr:cNvPr>
        <xdr:cNvSpPr txBox="1"/>
      </xdr:nvSpPr>
      <xdr:spPr>
        <a:xfrm>
          <a:off x="143897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111142</xdr:rowOff>
    </xdr:from>
    <xdr:ext cx="405111" cy="259045"/>
    <xdr:sp macro="" textlink="">
      <xdr:nvSpPr>
        <xdr:cNvPr id="667" name="n_3mainValue【学校施設】&#10;有形固定資産減価償却率">
          <a:extLst>
            <a:ext uri="{FF2B5EF4-FFF2-40B4-BE49-F238E27FC236}">
              <a16:creationId xmlns:a16="http://schemas.microsoft.com/office/drawing/2014/main" id="{CCFB85CF-F29E-43A0-877D-67D38363D7E6}"/>
            </a:ext>
          </a:extLst>
        </xdr:cNvPr>
        <xdr:cNvSpPr txBox="1"/>
      </xdr:nvSpPr>
      <xdr:spPr>
        <a:xfrm>
          <a:off x="135007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668" name="n_4mainValue【学校施設】&#10;有形固定資産減価償却率">
          <a:extLst>
            <a:ext uri="{FF2B5EF4-FFF2-40B4-BE49-F238E27FC236}">
              <a16:creationId xmlns:a16="http://schemas.microsoft.com/office/drawing/2014/main" id="{27DA6DCE-FECE-415E-A91C-EAE1F2B2C473}"/>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EBC0CF8-C803-462D-840B-EF46EF00178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5788E1FE-DDF4-4882-B371-C5CD43D485B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4595EBC3-8E3C-4C02-888D-7970846147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826F0FB8-0F62-4EAD-992C-CFD8C549F9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3615208D-5B65-47EE-B49F-F5B5E80F8D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F2FD211D-C66E-4CC3-899B-6A9C22895F8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321ED702-74F6-4A84-AD39-F8ED8E9263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6A8E2CF2-BA31-4954-9B39-933F84A1F7A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D814E88E-85E7-4B63-982C-897C0467C0A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686FEF58-3B0B-4D70-85CA-7B048372946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FD58CB44-DA69-46C7-8AA8-86DDACBFE84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2F84FE8A-C08D-4DEC-96F6-3ECA98F9118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9368B4E7-D8CA-42B1-AFCD-4E6936BD91D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2" name="テキスト ボックス 681">
          <a:extLst>
            <a:ext uri="{FF2B5EF4-FFF2-40B4-BE49-F238E27FC236}">
              <a16:creationId xmlns:a16="http://schemas.microsoft.com/office/drawing/2014/main" id="{EA7D5AD5-D84A-4A5D-ADF6-5C70BFE55EE6}"/>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0A795F60-2EF6-48D4-8DF2-C666258CE32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4" name="テキスト ボックス 683">
          <a:extLst>
            <a:ext uri="{FF2B5EF4-FFF2-40B4-BE49-F238E27FC236}">
              <a16:creationId xmlns:a16="http://schemas.microsoft.com/office/drawing/2014/main" id="{BD04208D-1EFB-46DA-AD47-FB7D26EFD2F8}"/>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4642EC0D-5C16-414A-AC79-4A1FD8A9E8D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6" name="テキスト ボックス 685">
          <a:extLst>
            <a:ext uri="{FF2B5EF4-FFF2-40B4-BE49-F238E27FC236}">
              <a16:creationId xmlns:a16="http://schemas.microsoft.com/office/drawing/2014/main" id="{253A6025-00EC-4595-B5C1-EEB49A77DC7C}"/>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5EA9E01-157A-42F5-88EA-F6A6C19035E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461C2951-4C9F-48D3-814A-28C2041E329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51998778-B262-479E-9316-65A4CD93FF6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690" name="直線コネクタ 689">
          <a:extLst>
            <a:ext uri="{FF2B5EF4-FFF2-40B4-BE49-F238E27FC236}">
              <a16:creationId xmlns:a16="http://schemas.microsoft.com/office/drawing/2014/main" id="{9D38C831-FF96-4965-A71E-EFEB153C0E8D}"/>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691" name="【学校施設】&#10;一人当たり面積最小値テキスト">
          <a:extLst>
            <a:ext uri="{FF2B5EF4-FFF2-40B4-BE49-F238E27FC236}">
              <a16:creationId xmlns:a16="http://schemas.microsoft.com/office/drawing/2014/main" id="{499604DA-BF1F-4963-9CC2-156E89F6997D}"/>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692" name="直線コネクタ 691">
          <a:extLst>
            <a:ext uri="{FF2B5EF4-FFF2-40B4-BE49-F238E27FC236}">
              <a16:creationId xmlns:a16="http://schemas.microsoft.com/office/drawing/2014/main" id="{62F6904E-5AF8-4DD8-BF40-A7D0996DFECD}"/>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693" name="【学校施設】&#10;一人当たり面積最大値テキスト">
          <a:extLst>
            <a:ext uri="{FF2B5EF4-FFF2-40B4-BE49-F238E27FC236}">
              <a16:creationId xmlns:a16="http://schemas.microsoft.com/office/drawing/2014/main" id="{05AEE92D-0FF2-494E-9CE6-A0A04761F081}"/>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694" name="直線コネクタ 693">
          <a:extLst>
            <a:ext uri="{FF2B5EF4-FFF2-40B4-BE49-F238E27FC236}">
              <a16:creationId xmlns:a16="http://schemas.microsoft.com/office/drawing/2014/main" id="{127D05DA-B6A9-4014-AAB7-7BAFD3387B27}"/>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695" name="【学校施設】&#10;一人当たり面積平均値テキスト">
          <a:extLst>
            <a:ext uri="{FF2B5EF4-FFF2-40B4-BE49-F238E27FC236}">
              <a16:creationId xmlns:a16="http://schemas.microsoft.com/office/drawing/2014/main" id="{D5B97EB2-14FE-4F6E-893C-E5AA2C665334}"/>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696" name="フローチャート: 判断 695">
          <a:extLst>
            <a:ext uri="{FF2B5EF4-FFF2-40B4-BE49-F238E27FC236}">
              <a16:creationId xmlns:a16="http://schemas.microsoft.com/office/drawing/2014/main" id="{C2146E2D-2185-44E7-A4C4-ED6DB48ABEE8}"/>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697" name="フローチャート: 判断 696">
          <a:extLst>
            <a:ext uri="{FF2B5EF4-FFF2-40B4-BE49-F238E27FC236}">
              <a16:creationId xmlns:a16="http://schemas.microsoft.com/office/drawing/2014/main" id="{AB13BF00-2B2D-489C-A6AE-5D7F11C94F48}"/>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129017</xdr:rowOff>
    </xdr:from>
    <xdr:to>
      <xdr:col>107</xdr:col>
      <xdr:colOff>101600</xdr:colOff>
      <xdr:row>63</xdr:row>
      <xdr:rowOff>59167</xdr:rowOff>
    </xdr:to>
    <xdr:sp macro="" textlink="">
      <xdr:nvSpPr>
        <xdr:cNvPr id="698" name="フローチャート: 判断 697">
          <a:extLst>
            <a:ext uri="{FF2B5EF4-FFF2-40B4-BE49-F238E27FC236}">
              <a16:creationId xmlns:a16="http://schemas.microsoft.com/office/drawing/2014/main" id="{14ADE167-7E4E-46BE-9139-402034C6093E}"/>
            </a:ext>
          </a:extLst>
        </xdr:cNvPr>
        <xdr:cNvSpPr/>
      </xdr:nvSpPr>
      <xdr:spPr>
        <a:xfrm>
          <a:off x="20383500" y="1075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123439</xdr:rowOff>
    </xdr:from>
    <xdr:to>
      <xdr:col>102</xdr:col>
      <xdr:colOff>165100</xdr:colOff>
      <xdr:row>63</xdr:row>
      <xdr:rowOff>53589</xdr:rowOff>
    </xdr:to>
    <xdr:sp macro="" textlink="">
      <xdr:nvSpPr>
        <xdr:cNvPr id="699" name="フローチャート: 判断 698">
          <a:extLst>
            <a:ext uri="{FF2B5EF4-FFF2-40B4-BE49-F238E27FC236}">
              <a16:creationId xmlns:a16="http://schemas.microsoft.com/office/drawing/2014/main" id="{B555A895-317B-4F65-BA77-DA7C902F1518}"/>
            </a:ext>
          </a:extLst>
        </xdr:cNvPr>
        <xdr:cNvSpPr/>
      </xdr:nvSpPr>
      <xdr:spPr>
        <a:xfrm>
          <a:off x="19494500" y="1075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130022</xdr:rowOff>
    </xdr:from>
    <xdr:to>
      <xdr:col>98</xdr:col>
      <xdr:colOff>38100</xdr:colOff>
      <xdr:row>63</xdr:row>
      <xdr:rowOff>60172</xdr:rowOff>
    </xdr:to>
    <xdr:sp macro="" textlink="">
      <xdr:nvSpPr>
        <xdr:cNvPr id="700" name="フローチャート: 判断 699">
          <a:extLst>
            <a:ext uri="{FF2B5EF4-FFF2-40B4-BE49-F238E27FC236}">
              <a16:creationId xmlns:a16="http://schemas.microsoft.com/office/drawing/2014/main" id="{DE539949-53FE-4A86-9553-BAF359C56818}"/>
            </a:ext>
          </a:extLst>
        </xdr:cNvPr>
        <xdr:cNvSpPr/>
      </xdr:nvSpPr>
      <xdr:spPr>
        <a:xfrm>
          <a:off x="18605500" y="1075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CC054C3-844A-4E8B-A8C3-5E2B11946D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2BD7381-12E9-40C3-9C22-6F7D074FF9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1AFD9C9-7E7D-4365-943C-155C80707F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01FAB76-DD4B-4F9F-ACCA-AC78268548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8C7F94B-BBA3-4D58-82BB-899FB9909AC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67021</xdr:rowOff>
    </xdr:from>
    <xdr:to>
      <xdr:col>116</xdr:col>
      <xdr:colOff>114300</xdr:colOff>
      <xdr:row>61</xdr:row>
      <xdr:rowOff>168621</xdr:rowOff>
    </xdr:to>
    <xdr:sp macro="" textlink="">
      <xdr:nvSpPr>
        <xdr:cNvPr id="706" name="楕円 705">
          <a:extLst>
            <a:ext uri="{FF2B5EF4-FFF2-40B4-BE49-F238E27FC236}">
              <a16:creationId xmlns:a16="http://schemas.microsoft.com/office/drawing/2014/main" id="{195AB8B6-F5E3-43F8-8CDE-8C19DD5833DA}"/>
            </a:ext>
          </a:extLst>
        </xdr:cNvPr>
        <xdr:cNvSpPr/>
      </xdr:nvSpPr>
      <xdr:spPr>
        <a:xfrm>
          <a:off x="22110700" y="105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89898</xdr:rowOff>
    </xdr:from>
    <xdr:ext cx="469744" cy="259045"/>
    <xdr:sp macro="" textlink="">
      <xdr:nvSpPr>
        <xdr:cNvPr id="707" name="【学校施設】&#10;一人当たり面積該当値テキスト">
          <a:extLst>
            <a:ext uri="{FF2B5EF4-FFF2-40B4-BE49-F238E27FC236}">
              <a16:creationId xmlns:a16="http://schemas.microsoft.com/office/drawing/2014/main" id="{E7DD1B14-D8FE-4AE2-A97E-AFE8E4BB440D}"/>
            </a:ext>
          </a:extLst>
        </xdr:cNvPr>
        <xdr:cNvSpPr txBox="1"/>
      </xdr:nvSpPr>
      <xdr:spPr>
        <a:xfrm>
          <a:off x="22199600" y="1037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64415</xdr:rowOff>
    </xdr:from>
    <xdr:to>
      <xdr:col>112</xdr:col>
      <xdr:colOff>38100</xdr:colOff>
      <xdr:row>61</xdr:row>
      <xdr:rowOff>166015</xdr:rowOff>
    </xdr:to>
    <xdr:sp macro="" textlink="">
      <xdr:nvSpPr>
        <xdr:cNvPr id="708" name="楕円 707">
          <a:extLst>
            <a:ext uri="{FF2B5EF4-FFF2-40B4-BE49-F238E27FC236}">
              <a16:creationId xmlns:a16="http://schemas.microsoft.com/office/drawing/2014/main" id="{93257631-003F-4BB6-8E38-39811142CA2E}"/>
            </a:ext>
          </a:extLst>
        </xdr:cNvPr>
        <xdr:cNvSpPr/>
      </xdr:nvSpPr>
      <xdr:spPr>
        <a:xfrm>
          <a:off x="21272500" y="105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115215</xdr:rowOff>
    </xdr:from>
    <xdr:to>
      <xdr:col>116</xdr:col>
      <xdr:colOff>63500</xdr:colOff>
      <xdr:row>61</xdr:row>
      <xdr:rowOff>117821</xdr:rowOff>
    </xdr:to>
    <xdr:cxnSp macro="">
      <xdr:nvCxnSpPr>
        <xdr:cNvPr id="709" name="直線コネクタ 708">
          <a:extLst>
            <a:ext uri="{FF2B5EF4-FFF2-40B4-BE49-F238E27FC236}">
              <a16:creationId xmlns:a16="http://schemas.microsoft.com/office/drawing/2014/main" id="{030AC794-F84C-4F46-A5E3-759766C229E2}"/>
            </a:ext>
          </a:extLst>
        </xdr:cNvPr>
        <xdr:cNvCxnSpPr/>
      </xdr:nvCxnSpPr>
      <xdr:spPr>
        <a:xfrm>
          <a:off x="21323300" y="10573665"/>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8316</xdr:rowOff>
    </xdr:from>
    <xdr:to>
      <xdr:col>107</xdr:col>
      <xdr:colOff>101600</xdr:colOff>
      <xdr:row>61</xdr:row>
      <xdr:rowOff>109916</xdr:rowOff>
    </xdr:to>
    <xdr:sp macro="" textlink="">
      <xdr:nvSpPr>
        <xdr:cNvPr id="710" name="楕円 709">
          <a:extLst>
            <a:ext uri="{FF2B5EF4-FFF2-40B4-BE49-F238E27FC236}">
              <a16:creationId xmlns:a16="http://schemas.microsoft.com/office/drawing/2014/main" id="{C7634A59-AC56-4BDD-A31E-D9486D3DA985}"/>
            </a:ext>
          </a:extLst>
        </xdr:cNvPr>
        <xdr:cNvSpPr/>
      </xdr:nvSpPr>
      <xdr:spPr>
        <a:xfrm>
          <a:off x="20383500" y="104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59116</xdr:rowOff>
    </xdr:from>
    <xdr:to>
      <xdr:col>111</xdr:col>
      <xdr:colOff>177800</xdr:colOff>
      <xdr:row>61</xdr:row>
      <xdr:rowOff>115215</xdr:rowOff>
    </xdr:to>
    <xdr:cxnSp macro="">
      <xdr:nvCxnSpPr>
        <xdr:cNvPr id="711" name="直線コネクタ 710">
          <a:extLst>
            <a:ext uri="{FF2B5EF4-FFF2-40B4-BE49-F238E27FC236}">
              <a16:creationId xmlns:a16="http://schemas.microsoft.com/office/drawing/2014/main" id="{024CB622-D427-4BDA-B7B0-65F9FC4648EF}"/>
            </a:ext>
          </a:extLst>
        </xdr:cNvPr>
        <xdr:cNvCxnSpPr/>
      </xdr:nvCxnSpPr>
      <xdr:spPr>
        <a:xfrm>
          <a:off x="20434300" y="10517566"/>
          <a:ext cx="889000" cy="5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168656</xdr:rowOff>
    </xdr:from>
    <xdr:to>
      <xdr:col>102</xdr:col>
      <xdr:colOff>165100</xdr:colOff>
      <xdr:row>62</xdr:row>
      <xdr:rowOff>98806</xdr:rowOff>
    </xdr:to>
    <xdr:sp macro="" textlink="">
      <xdr:nvSpPr>
        <xdr:cNvPr id="712" name="楕円 711">
          <a:extLst>
            <a:ext uri="{FF2B5EF4-FFF2-40B4-BE49-F238E27FC236}">
              <a16:creationId xmlns:a16="http://schemas.microsoft.com/office/drawing/2014/main" id="{5729BC6F-CDD9-4435-A6E8-9A4290CCECDD}"/>
            </a:ext>
          </a:extLst>
        </xdr:cNvPr>
        <xdr:cNvSpPr/>
      </xdr:nvSpPr>
      <xdr:spPr>
        <a:xfrm>
          <a:off x="19494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59116</xdr:rowOff>
    </xdr:from>
    <xdr:to>
      <xdr:col>107</xdr:col>
      <xdr:colOff>50800</xdr:colOff>
      <xdr:row>62</xdr:row>
      <xdr:rowOff>48006</xdr:rowOff>
    </xdr:to>
    <xdr:cxnSp macro="">
      <xdr:nvCxnSpPr>
        <xdr:cNvPr id="713" name="直線コネクタ 712">
          <a:extLst>
            <a:ext uri="{FF2B5EF4-FFF2-40B4-BE49-F238E27FC236}">
              <a16:creationId xmlns:a16="http://schemas.microsoft.com/office/drawing/2014/main" id="{AD18B982-098F-466F-AD7E-D4768B1D9632}"/>
            </a:ext>
          </a:extLst>
        </xdr:cNvPr>
        <xdr:cNvCxnSpPr/>
      </xdr:nvCxnSpPr>
      <xdr:spPr>
        <a:xfrm flipV="1">
          <a:off x="19545300" y="10517566"/>
          <a:ext cx="889000" cy="16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66701</xdr:rowOff>
    </xdr:from>
    <xdr:to>
      <xdr:col>98</xdr:col>
      <xdr:colOff>38100</xdr:colOff>
      <xdr:row>62</xdr:row>
      <xdr:rowOff>168301</xdr:rowOff>
    </xdr:to>
    <xdr:sp macro="" textlink="">
      <xdr:nvSpPr>
        <xdr:cNvPr id="714" name="楕円 713">
          <a:extLst>
            <a:ext uri="{FF2B5EF4-FFF2-40B4-BE49-F238E27FC236}">
              <a16:creationId xmlns:a16="http://schemas.microsoft.com/office/drawing/2014/main" id="{38B714CA-6F97-41DE-ABED-5477172B2249}"/>
            </a:ext>
          </a:extLst>
        </xdr:cNvPr>
        <xdr:cNvSpPr/>
      </xdr:nvSpPr>
      <xdr:spPr>
        <a:xfrm>
          <a:off x="18605500" y="106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48006</xdr:rowOff>
    </xdr:from>
    <xdr:to>
      <xdr:col>102</xdr:col>
      <xdr:colOff>114300</xdr:colOff>
      <xdr:row>62</xdr:row>
      <xdr:rowOff>117501</xdr:rowOff>
    </xdr:to>
    <xdr:cxnSp macro="">
      <xdr:nvCxnSpPr>
        <xdr:cNvPr id="715" name="直線コネクタ 714">
          <a:extLst>
            <a:ext uri="{FF2B5EF4-FFF2-40B4-BE49-F238E27FC236}">
              <a16:creationId xmlns:a16="http://schemas.microsoft.com/office/drawing/2014/main" id="{0FC8E345-8FAF-4ECD-8CD9-1B194E7A8D52}"/>
            </a:ext>
          </a:extLst>
        </xdr:cNvPr>
        <xdr:cNvCxnSpPr/>
      </xdr:nvCxnSpPr>
      <xdr:spPr>
        <a:xfrm flipV="1">
          <a:off x="18656300" y="10677906"/>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716" name="n_1aveValue【学校施設】&#10;一人当たり面積">
          <a:extLst>
            <a:ext uri="{FF2B5EF4-FFF2-40B4-BE49-F238E27FC236}">
              <a16:creationId xmlns:a16="http://schemas.microsoft.com/office/drawing/2014/main" id="{0EB98D9F-F455-4CDD-9BFE-8FF24E787556}"/>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50294</xdr:rowOff>
    </xdr:from>
    <xdr:ext cx="469744" cy="259045"/>
    <xdr:sp macro="" textlink="">
      <xdr:nvSpPr>
        <xdr:cNvPr id="717" name="n_2aveValue【学校施設】&#10;一人当たり面積">
          <a:extLst>
            <a:ext uri="{FF2B5EF4-FFF2-40B4-BE49-F238E27FC236}">
              <a16:creationId xmlns:a16="http://schemas.microsoft.com/office/drawing/2014/main" id="{8861CE43-F49A-4694-BF13-6E614122E0CF}"/>
            </a:ext>
          </a:extLst>
        </xdr:cNvPr>
        <xdr:cNvSpPr txBox="1"/>
      </xdr:nvSpPr>
      <xdr:spPr>
        <a:xfrm>
          <a:off x="20199427" y="1085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44716</xdr:rowOff>
    </xdr:from>
    <xdr:ext cx="469744" cy="259045"/>
    <xdr:sp macro="" textlink="">
      <xdr:nvSpPr>
        <xdr:cNvPr id="718" name="n_3aveValue【学校施設】&#10;一人当たり面積">
          <a:extLst>
            <a:ext uri="{FF2B5EF4-FFF2-40B4-BE49-F238E27FC236}">
              <a16:creationId xmlns:a16="http://schemas.microsoft.com/office/drawing/2014/main" id="{5AF1A85D-4187-40F6-8AFC-FD459B801EB7}"/>
            </a:ext>
          </a:extLst>
        </xdr:cNvPr>
        <xdr:cNvSpPr txBox="1"/>
      </xdr:nvSpPr>
      <xdr:spPr>
        <a:xfrm>
          <a:off x="19310427" y="1084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51299</xdr:rowOff>
    </xdr:from>
    <xdr:ext cx="469744" cy="259045"/>
    <xdr:sp macro="" textlink="">
      <xdr:nvSpPr>
        <xdr:cNvPr id="719" name="n_4aveValue【学校施設】&#10;一人当たり面積">
          <a:extLst>
            <a:ext uri="{FF2B5EF4-FFF2-40B4-BE49-F238E27FC236}">
              <a16:creationId xmlns:a16="http://schemas.microsoft.com/office/drawing/2014/main" id="{1167D645-4785-4769-9B5A-B3F3FE870C62}"/>
            </a:ext>
          </a:extLst>
        </xdr:cNvPr>
        <xdr:cNvSpPr txBox="1"/>
      </xdr:nvSpPr>
      <xdr:spPr>
        <a:xfrm>
          <a:off x="18421427" y="1085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11092</xdr:rowOff>
    </xdr:from>
    <xdr:ext cx="469744" cy="259045"/>
    <xdr:sp macro="" textlink="">
      <xdr:nvSpPr>
        <xdr:cNvPr id="720" name="n_1mainValue【学校施設】&#10;一人当たり面積">
          <a:extLst>
            <a:ext uri="{FF2B5EF4-FFF2-40B4-BE49-F238E27FC236}">
              <a16:creationId xmlns:a16="http://schemas.microsoft.com/office/drawing/2014/main" id="{3EC702C0-972C-4350-855D-CF9C1EA3B3D2}"/>
            </a:ext>
          </a:extLst>
        </xdr:cNvPr>
        <xdr:cNvSpPr txBox="1"/>
      </xdr:nvSpPr>
      <xdr:spPr>
        <a:xfrm>
          <a:off x="21075727" y="1029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126443</xdr:rowOff>
    </xdr:from>
    <xdr:ext cx="469744" cy="259045"/>
    <xdr:sp macro="" textlink="">
      <xdr:nvSpPr>
        <xdr:cNvPr id="721" name="n_2mainValue【学校施設】&#10;一人当たり面積">
          <a:extLst>
            <a:ext uri="{FF2B5EF4-FFF2-40B4-BE49-F238E27FC236}">
              <a16:creationId xmlns:a16="http://schemas.microsoft.com/office/drawing/2014/main" id="{48836B23-1F69-48E3-8F6E-9C8C7B4DA47F}"/>
            </a:ext>
          </a:extLst>
        </xdr:cNvPr>
        <xdr:cNvSpPr txBox="1"/>
      </xdr:nvSpPr>
      <xdr:spPr>
        <a:xfrm>
          <a:off x="20199427" y="1024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115333</xdr:rowOff>
    </xdr:from>
    <xdr:ext cx="469744" cy="259045"/>
    <xdr:sp macro="" textlink="">
      <xdr:nvSpPr>
        <xdr:cNvPr id="722" name="n_3mainValue【学校施設】&#10;一人当たり面積">
          <a:extLst>
            <a:ext uri="{FF2B5EF4-FFF2-40B4-BE49-F238E27FC236}">
              <a16:creationId xmlns:a16="http://schemas.microsoft.com/office/drawing/2014/main" id="{666F192F-290F-45FD-B94D-BD8BEA8CD107}"/>
            </a:ext>
          </a:extLst>
        </xdr:cNvPr>
        <xdr:cNvSpPr txBox="1"/>
      </xdr:nvSpPr>
      <xdr:spPr>
        <a:xfrm>
          <a:off x="1931042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13378</xdr:rowOff>
    </xdr:from>
    <xdr:ext cx="469744" cy="259045"/>
    <xdr:sp macro="" textlink="">
      <xdr:nvSpPr>
        <xdr:cNvPr id="723" name="n_4mainValue【学校施設】&#10;一人当たり面積">
          <a:extLst>
            <a:ext uri="{FF2B5EF4-FFF2-40B4-BE49-F238E27FC236}">
              <a16:creationId xmlns:a16="http://schemas.microsoft.com/office/drawing/2014/main" id="{692E9B61-43ED-42B5-BC50-6FA15A204AAA}"/>
            </a:ext>
          </a:extLst>
        </xdr:cNvPr>
        <xdr:cNvSpPr txBox="1"/>
      </xdr:nvSpPr>
      <xdr:spPr>
        <a:xfrm>
          <a:off x="18421427" y="1047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691B6949-4B77-4FF9-ACDB-BD5BF880D4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37FC67-A464-431B-A326-B0D6282C3A4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89CCCEA5-E8E4-462A-89EC-6849DC79FB7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971ED1F2-CB08-462C-94E0-EC0D7C01FE5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F748237F-420D-4CF4-B8E2-BBED1852AD1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AD901BF1-BB62-45E2-9B51-DD7FEF6D8A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615CC311-67B2-4BA2-A385-F5DA7CAD947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3BEBA210-85DC-4847-9F0F-2E75E242C2C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1DA3D56F-C419-4848-9AE9-ABAC72AF029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54284C26-F0B1-4BCC-ABA4-8BB91117873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80DD9BB1-AD9B-4EF1-830D-4A12F8436D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06CD7E70-4856-4065-BFC8-A5134C706BB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88C50830-0DC2-496D-94B0-C69CB00FCD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620D4499-1E75-4121-910F-7BCA9D52277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21EB4DB4-5847-42EB-8E0D-EA8756DBAFB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AFA02561-542F-497B-AC9B-B7120FF4BD6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102FD280-4903-4AD8-AD55-80B350184F9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3CC99B67-F610-4FAC-A360-D18C5122DB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EC250683-7AFD-4097-AB25-8683861166D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44ABFD81-8598-4F54-97C4-926CAFEB004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CD1A99F1-1CD3-4C11-9016-ACD53B15D2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F07E4EB9-3FD5-4BB3-9022-050FB04234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2056338C-6270-4CB0-9BDE-AB1F54FA6C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BFEE083-CDD9-4032-B3B7-A0473AFF4C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F1440654-CC7E-4482-ACD6-C03A69B0DA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D50D5522-5E63-4B7D-925A-A34432AD817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DA69E553-FEA8-476D-A206-7595BA96D17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5AE0D2A3-9364-4B76-A602-7A412610032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83A6827C-D92B-46BA-AC86-B4A45F73A8A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36A3513E-808E-4A79-A9D4-7C53C981053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2D7F1D18-9073-4290-ABFF-C57785F5043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AE2239CE-2002-41EE-802F-784741AE68A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B3CA66F9-33DA-40A5-B3FF-9C601755C8A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24EC1CDC-0ED2-4A17-AA0F-58C162AFA4F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531E6F0B-E52A-4736-9A66-42D318B2F44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D01FD87B-E63F-4E85-BAFB-8F55EC77972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7D3D5133-E363-4E85-8674-3799BD4F83E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70F460FC-6CC6-4446-B1AC-78AC746F06A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3B58F5E5-2D4E-437A-914C-29F1E147050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D3341B79-A6C5-450F-ADDD-547ED79844B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90B1FBC-58F9-493D-BA87-B0D887DD16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657B8DD9-413C-4C79-9BD9-8BAC51CBEC6F}"/>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0C0A3A50-EE0C-433C-9F11-D83775D3188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5E616ED2-814E-464B-9E9D-8D4FD143036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768" name="【公民館】&#10;有形固定資産減価償却率最大値テキスト">
          <a:extLst>
            <a:ext uri="{FF2B5EF4-FFF2-40B4-BE49-F238E27FC236}">
              <a16:creationId xmlns:a16="http://schemas.microsoft.com/office/drawing/2014/main" id="{1D7CBD73-FA84-440D-B5AB-F0B3D0C0D157}"/>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769" name="直線コネクタ 768">
          <a:extLst>
            <a:ext uri="{FF2B5EF4-FFF2-40B4-BE49-F238E27FC236}">
              <a16:creationId xmlns:a16="http://schemas.microsoft.com/office/drawing/2014/main" id="{803A49BF-2218-40FD-B6CE-A5065D42488B}"/>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770" name="【公民館】&#10;有形固定資産減価償却率平均値テキスト">
          <a:extLst>
            <a:ext uri="{FF2B5EF4-FFF2-40B4-BE49-F238E27FC236}">
              <a16:creationId xmlns:a16="http://schemas.microsoft.com/office/drawing/2014/main" id="{2133EEBD-3168-4AE8-AAE1-5C7EEEBD65AD}"/>
            </a:ext>
          </a:extLst>
        </xdr:cNvPr>
        <xdr:cNvSpPr txBox="1"/>
      </xdr:nvSpPr>
      <xdr:spPr>
        <a:xfrm>
          <a:off x="16357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771" name="フローチャート: 判断 770">
          <a:extLst>
            <a:ext uri="{FF2B5EF4-FFF2-40B4-BE49-F238E27FC236}">
              <a16:creationId xmlns:a16="http://schemas.microsoft.com/office/drawing/2014/main" id="{077641C3-9670-4442-B4F1-894BAA6B3208}"/>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772" name="フローチャート: 判断 771">
          <a:extLst>
            <a:ext uri="{FF2B5EF4-FFF2-40B4-BE49-F238E27FC236}">
              <a16:creationId xmlns:a16="http://schemas.microsoft.com/office/drawing/2014/main" id="{272A6323-FC75-4E95-952A-CF4671F3CDAD}"/>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773" name="フローチャート: 判断 772">
          <a:extLst>
            <a:ext uri="{FF2B5EF4-FFF2-40B4-BE49-F238E27FC236}">
              <a16:creationId xmlns:a16="http://schemas.microsoft.com/office/drawing/2014/main" id="{551A33C7-EF67-459A-A1D9-2CAB5C83D374}"/>
            </a:ext>
          </a:extLst>
        </xdr:cNvPr>
        <xdr:cNvSpPr/>
      </xdr:nvSpPr>
      <xdr:spPr>
        <a:xfrm>
          <a:off x="1454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774" name="フローチャート: 判断 773">
          <a:extLst>
            <a:ext uri="{FF2B5EF4-FFF2-40B4-BE49-F238E27FC236}">
              <a16:creationId xmlns:a16="http://schemas.microsoft.com/office/drawing/2014/main" id="{D3CB87B7-1CEE-4E5D-B8FD-FF8DDA760D0D}"/>
            </a:ext>
          </a:extLst>
        </xdr:cNvPr>
        <xdr:cNvSpPr/>
      </xdr:nvSpPr>
      <xdr:spPr>
        <a:xfrm>
          <a:off x="1365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775" name="フローチャート: 判断 774">
          <a:extLst>
            <a:ext uri="{FF2B5EF4-FFF2-40B4-BE49-F238E27FC236}">
              <a16:creationId xmlns:a16="http://schemas.microsoft.com/office/drawing/2014/main" id="{0E6DBA2C-AF94-4FC3-B284-C68FA499B395}"/>
            </a:ext>
          </a:extLst>
        </xdr:cNvPr>
        <xdr:cNvSpPr/>
      </xdr:nvSpPr>
      <xdr:spPr>
        <a:xfrm>
          <a:off x="12763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54CFDA7-11A3-437C-8D7F-42E37B1023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3F67892-B8A5-4441-A33B-19E6E4FBB11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DC9F0E3-3449-4DB9-AC01-1236148BB2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6C8C2F6-631A-4393-9130-B2266A942D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1E6C56D-D814-4093-B298-1426A01873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115207</xdr:rowOff>
    </xdr:from>
    <xdr:to>
      <xdr:col>85</xdr:col>
      <xdr:colOff>177800</xdr:colOff>
      <xdr:row>103</xdr:row>
      <xdr:rowOff>45357</xdr:rowOff>
    </xdr:to>
    <xdr:sp macro="" textlink="">
      <xdr:nvSpPr>
        <xdr:cNvPr id="781" name="楕円 780">
          <a:extLst>
            <a:ext uri="{FF2B5EF4-FFF2-40B4-BE49-F238E27FC236}">
              <a16:creationId xmlns:a16="http://schemas.microsoft.com/office/drawing/2014/main" id="{1DC68395-6810-4397-8335-79F581172B5D}"/>
            </a:ext>
          </a:extLst>
        </xdr:cNvPr>
        <xdr:cNvSpPr/>
      </xdr:nvSpPr>
      <xdr:spPr>
        <a:xfrm>
          <a:off x="162687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138084</xdr:rowOff>
    </xdr:from>
    <xdr:ext cx="405111" cy="259045"/>
    <xdr:sp macro="" textlink="">
      <xdr:nvSpPr>
        <xdr:cNvPr id="782" name="【公民館】&#10;有形固定資産減価償却率該当値テキスト">
          <a:extLst>
            <a:ext uri="{FF2B5EF4-FFF2-40B4-BE49-F238E27FC236}">
              <a16:creationId xmlns:a16="http://schemas.microsoft.com/office/drawing/2014/main" id="{E41E4366-5962-4895-A30A-DBB7782672B0}"/>
            </a:ext>
          </a:extLst>
        </xdr:cNvPr>
        <xdr:cNvSpPr txBox="1"/>
      </xdr:nvSpPr>
      <xdr:spPr>
        <a:xfrm>
          <a:off x="16357600" y="1745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62956</xdr:rowOff>
    </xdr:from>
    <xdr:to>
      <xdr:col>81</xdr:col>
      <xdr:colOff>101600</xdr:colOff>
      <xdr:row>102</xdr:row>
      <xdr:rowOff>164556</xdr:rowOff>
    </xdr:to>
    <xdr:sp macro="" textlink="">
      <xdr:nvSpPr>
        <xdr:cNvPr id="783" name="楕円 782">
          <a:extLst>
            <a:ext uri="{FF2B5EF4-FFF2-40B4-BE49-F238E27FC236}">
              <a16:creationId xmlns:a16="http://schemas.microsoft.com/office/drawing/2014/main" id="{5584E8A7-AFFA-4059-AEF8-FAA38B5403D7}"/>
            </a:ext>
          </a:extLst>
        </xdr:cNvPr>
        <xdr:cNvSpPr/>
      </xdr:nvSpPr>
      <xdr:spPr>
        <a:xfrm>
          <a:off x="15430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113756</xdr:rowOff>
    </xdr:from>
    <xdr:to>
      <xdr:col>85</xdr:col>
      <xdr:colOff>127000</xdr:colOff>
      <xdr:row>102</xdr:row>
      <xdr:rowOff>166007</xdr:rowOff>
    </xdr:to>
    <xdr:cxnSp macro="">
      <xdr:nvCxnSpPr>
        <xdr:cNvPr id="784" name="直線コネクタ 783">
          <a:extLst>
            <a:ext uri="{FF2B5EF4-FFF2-40B4-BE49-F238E27FC236}">
              <a16:creationId xmlns:a16="http://schemas.microsoft.com/office/drawing/2014/main" id="{FFF2E8F1-53D2-44A8-9774-0DFC8E4E0D7E}"/>
            </a:ext>
          </a:extLst>
        </xdr:cNvPr>
        <xdr:cNvCxnSpPr/>
      </xdr:nvCxnSpPr>
      <xdr:spPr>
        <a:xfrm>
          <a:off x="15481300" y="1760165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118473</xdr:rowOff>
    </xdr:from>
    <xdr:to>
      <xdr:col>67</xdr:col>
      <xdr:colOff>101600</xdr:colOff>
      <xdr:row>103</xdr:row>
      <xdr:rowOff>48623</xdr:rowOff>
    </xdr:to>
    <xdr:sp macro="" textlink="">
      <xdr:nvSpPr>
        <xdr:cNvPr id="785" name="楕円 784">
          <a:extLst>
            <a:ext uri="{FF2B5EF4-FFF2-40B4-BE49-F238E27FC236}">
              <a16:creationId xmlns:a16="http://schemas.microsoft.com/office/drawing/2014/main" id="{7B1657D6-5451-4D6B-83C2-7981CAD9F796}"/>
            </a:ext>
          </a:extLst>
        </xdr:cNvPr>
        <xdr:cNvSpPr/>
      </xdr:nvSpPr>
      <xdr:spPr>
        <a:xfrm>
          <a:off x="12763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157315</xdr:rowOff>
    </xdr:from>
    <xdr:ext cx="405111" cy="259045"/>
    <xdr:sp macro="" textlink="">
      <xdr:nvSpPr>
        <xdr:cNvPr id="786" name="n_1aveValue【公民館】&#10;有形固定資産減価償却率">
          <a:extLst>
            <a:ext uri="{FF2B5EF4-FFF2-40B4-BE49-F238E27FC236}">
              <a16:creationId xmlns:a16="http://schemas.microsoft.com/office/drawing/2014/main" id="{22410257-8314-49A6-820C-CEFFF374D477}"/>
            </a:ext>
          </a:extLst>
        </xdr:cNvPr>
        <xdr:cNvSpPr txBox="1"/>
      </xdr:nvSpPr>
      <xdr:spPr>
        <a:xfrm>
          <a:off x="15266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138628</xdr:rowOff>
    </xdr:from>
    <xdr:ext cx="405111" cy="259045"/>
    <xdr:sp macro="" textlink="">
      <xdr:nvSpPr>
        <xdr:cNvPr id="787" name="n_2aveValue【公民館】&#10;有形固定資産減価償却率">
          <a:extLst>
            <a:ext uri="{FF2B5EF4-FFF2-40B4-BE49-F238E27FC236}">
              <a16:creationId xmlns:a16="http://schemas.microsoft.com/office/drawing/2014/main" id="{42873585-17D3-47D0-8AC7-8792DA2BD4D8}"/>
            </a:ext>
          </a:extLst>
        </xdr:cNvPr>
        <xdr:cNvSpPr txBox="1"/>
      </xdr:nvSpPr>
      <xdr:spPr>
        <a:xfrm>
          <a:off x="14389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37391</xdr:rowOff>
    </xdr:from>
    <xdr:ext cx="405111" cy="259045"/>
    <xdr:sp macro="" textlink="">
      <xdr:nvSpPr>
        <xdr:cNvPr id="788" name="n_3aveValue【公民館】&#10;有形固定資産減価償却率">
          <a:extLst>
            <a:ext uri="{FF2B5EF4-FFF2-40B4-BE49-F238E27FC236}">
              <a16:creationId xmlns:a16="http://schemas.microsoft.com/office/drawing/2014/main" id="{848C8988-8E1E-4BF0-88C4-2227847D15AE}"/>
            </a:ext>
          </a:extLst>
        </xdr:cNvPr>
        <xdr:cNvSpPr txBox="1"/>
      </xdr:nvSpPr>
      <xdr:spPr>
        <a:xfrm>
          <a:off x="13500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5459</xdr:rowOff>
    </xdr:from>
    <xdr:ext cx="405111" cy="259045"/>
    <xdr:sp macro="" textlink="">
      <xdr:nvSpPr>
        <xdr:cNvPr id="789" name="n_4aveValue【公民館】&#10;有形固定資産減価償却率">
          <a:extLst>
            <a:ext uri="{FF2B5EF4-FFF2-40B4-BE49-F238E27FC236}">
              <a16:creationId xmlns:a16="http://schemas.microsoft.com/office/drawing/2014/main" id="{70A67965-87D5-4881-AD4B-C927D869F96F}"/>
            </a:ext>
          </a:extLst>
        </xdr:cNvPr>
        <xdr:cNvSpPr txBox="1"/>
      </xdr:nvSpPr>
      <xdr:spPr>
        <a:xfrm>
          <a:off x="12611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9633</xdr:rowOff>
    </xdr:from>
    <xdr:ext cx="405111" cy="259045"/>
    <xdr:sp macro="" textlink="">
      <xdr:nvSpPr>
        <xdr:cNvPr id="790" name="n_1mainValue【公民館】&#10;有形固定資産減価償却率">
          <a:extLst>
            <a:ext uri="{FF2B5EF4-FFF2-40B4-BE49-F238E27FC236}">
              <a16:creationId xmlns:a16="http://schemas.microsoft.com/office/drawing/2014/main" id="{3EF4780A-4BAA-4E5C-80EE-1D38DCDF7677}"/>
            </a:ext>
          </a:extLst>
        </xdr:cNvPr>
        <xdr:cNvSpPr txBox="1"/>
      </xdr:nvSpPr>
      <xdr:spPr>
        <a:xfrm>
          <a:off x="152660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65150</xdr:rowOff>
    </xdr:from>
    <xdr:ext cx="405111" cy="259045"/>
    <xdr:sp macro="" textlink="">
      <xdr:nvSpPr>
        <xdr:cNvPr id="791" name="n_4mainValue【公民館】&#10;有形固定資産減価償却率">
          <a:extLst>
            <a:ext uri="{FF2B5EF4-FFF2-40B4-BE49-F238E27FC236}">
              <a16:creationId xmlns:a16="http://schemas.microsoft.com/office/drawing/2014/main" id="{CA572B81-28F4-4D77-9141-29A248EF8302}"/>
            </a:ext>
          </a:extLst>
        </xdr:cNvPr>
        <xdr:cNvSpPr txBox="1"/>
      </xdr:nvSpPr>
      <xdr:spPr>
        <a:xfrm>
          <a:off x="12611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5B859BA8-C8FA-43A6-BDF4-47BB2594F60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58D8334B-F8BE-4DF4-9C0C-C194EFFF33E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F31F0987-586C-496E-BD59-6FDAC06FEE5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C57F0F9-F689-4CC8-9D2F-4531E306BEB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7A8D1A22-5FF2-4737-89E9-ED50D76A393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194169D0-7275-4239-9D2A-8574D1CB99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9B161456-9EDD-417F-B029-9FF202944F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EA6BFBFF-B9BF-41D6-A17C-8621428FADD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44AB70F5-C75A-4E10-AFB7-5C51B2767D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B192A71D-748E-41CC-A2B3-75C68FC494C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a:extLst>
            <a:ext uri="{FF2B5EF4-FFF2-40B4-BE49-F238E27FC236}">
              <a16:creationId xmlns:a16="http://schemas.microsoft.com/office/drawing/2014/main" id="{8236B600-147D-4E14-91DD-0D7CA8E7E42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a:extLst>
            <a:ext uri="{FF2B5EF4-FFF2-40B4-BE49-F238E27FC236}">
              <a16:creationId xmlns:a16="http://schemas.microsoft.com/office/drawing/2014/main" id="{41A69681-8E6D-47C5-9E91-616092F0B10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a:extLst>
            <a:ext uri="{FF2B5EF4-FFF2-40B4-BE49-F238E27FC236}">
              <a16:creationId xmlns:a16="http://schemas.microsoft.com/office/drawing/2014/main" id="{BAB73FD2-7A85-4C34-9EEF-79A6C992C9B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a:extLst>
            <a:ext uri="{FF2B5EF4-FFF2-40B4-BE49-F238E27FC236}">
              <a16:creationId xmlns:a16="http://schemas.microsoft.com/office/drawing/2014/main" id="{AA2121D4-7AE6-4122-97B8-9FA3922C1E0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E4B5F338-F594-412B-8A8F-76D53559AEC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7" name="テキスト ボックス 806">
          <a:extLst>
            <a:ext uri="{FF2B5EF4-FFF2-40B4-BE49-F238E27FC236}">
              <a16:creationId xmlns:a16="http://schemas.microsoft.com/office/drawing/2014/main" id="{7FEE952D-7EF2-4756-A2EB-D9DCB88EAD6E}"/>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a:extLst>
            <a:ext uri="{FF2B5EF4-FFF2-40B4-BE49-F238E27FC236}">
              <a16:creationId xmlns:a16="http://schemas.microsoft.com/office/drawing/2014/main" id="{1786992F-2072-4BC8-9B27-85DF76817F2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09" name="テキスト ボックス 808">
          <a:extLst>
            <a:ext uri="{FF2B5EF4-FFF2-40B4-BE49-F238E27FC236}">
              <a16:creationId xmlns:a16="http://schemas.microsoft.com/office/drawing/2014/main" id="{51351740-54AB-47BD-907B-275C0006DFB9}"/>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a:extLst>
            <a:ext uri="{FF2B5EF4-FFF2-40B4-BE49-F238E27FC236}">
              <a16:creationId xmlns:a16="http://schemas.microsoft.com/office/drawing/2014/main" id="{6036C403-4779-465A-AA35-F426A062AA0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1" name="テキスト ボックス 810">
          <a:extLst>
            <a:ext uri="{FF2B5EF4-FFF2-40B4-BE49-F238E27FC236}">
              <a16:creationId xmlns:a16="http://schemas.microsoft.com/office/drawing/2014/main" id="{591908BC-A724-47D4-9E4B-D48F6AF1743D}"/>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347FCBB1-EF61-44FC-9DB9-90D3DDB6FC7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3" name="テキスト ボックス 812">
          <a:extLst>
            <a:ext uri="{FF2B5EF4-FFF2-40B4-BE49-F238E27FC236}">
              <a16:creationId xmlns:a16="http://schemas.microsoft.com/office/drawing/2014/main" id="{F23C8BFA-5F9C-4A49-9728-6E1163948DD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3357477C-6317-403B-9837-D8A668CF92E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815" name="直線コネクタ 814">
          <a:extLst>
            <a:ext uri="{FF2B5EF4-FFF2-40B4-BE49-F238E27FC236}">
              <a16:creationId xmlns:a16="http://schemas.microsoft.com/office/drawing/2014/main" id="{910F576B-218B-466B-AB92-A260598F8983}"/>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816" name="【公民館】&#10;一人当たり面積最小値テキスト">
          <a:extLst>
            <a:ext uri="{FF2B5EF4-FFF2-40B4-BE49-F238E27FC236}">
              <a16:creationId xmlns:a16="http://schemas.microsoft.com/office/drawing/2014/main" id="{E3F5AF3F-98A0-4D81-B5DC-0DC340FC93E4}"/>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817" name="直線コネクタ 816">
          <a:extLst>
            <a:ext uri="{FF2B5EF4-FFF2-40B4-BE49-F238E27FC236}">
              <a16:creationId xmlns:a16="http://schemas.microsoft.com/office/drawing/2014/main" id="{087DA83D-5763-470D-B0BF-96CE9EA47C04}"/>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818" name="【公民館】&#10;一人当たり面積最大値テキスト">
          <a:extLst>
            <a:ext uri="{FF2B5EF4-FFF2-40B4-BE49-F238E27FC236}">
              <a16:creationId xmlns:a16="http://schemas.microsoft.com/office/drawing/2014/main" id="{AC0F0FC7-73A3-4496-AFA4-41F47C0BA47D}"/>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819" name="直線コネクタ 818">
          <a:extLst>
            <a:ext uri="{FF2B5EF4-FFF2-40B4-BE49-F238E27FC236}">
              <a16:creationId xmlns:a16="http://schemas.microsoft.com/office/drawing/2014/main" id="{1D225248-8946-41EA-A138-EEC19B83C066}"/>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820" name="【公民館】&#10;一人当たり面積平均値テキスト">
          <a:extLst>
            <a:ext uri="{FF2B5EF4-FFF2-40B4-BE49-F238E27FC236}">
              <a16:creationId xmlns:a16="http://schemas.microsoft.com/office/drawing/2014/main" id="{3D23B2FE-8079-4CD7-97DA-7597208957D9}"/>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821" name="フローチャート: 判断 820">
          <a:extLst>
            <a:ext uri="{FF2B5EF4-FFF2-40B4-BE49-F238E27FC236}">
              <a16:creationId xmlns:a16="http://schemas.microsoft.com/office/drawing/2014/main" id="{9A8BBDDA-E6AE-45CF-8ED1-40E53B634BFD}"/>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822" name="フローチャート: 判断 821">
          <a:extLst>
            <a:ext uri="{FF2B5EF4-FFF2-40B4-BE49-F238E27FC236}">
              <a16:creationId xmlns:a16="http://schemas.microsoft.com/office/drawing/2014/main" id="{6029746F-BD7D-4892-9AFA-9538DC0ED942}"/>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38736</xdr:rowOff>
    </xdr:from>
    <xdr:to>
      <xdr:col>107</xdr:col>
      <xdr:colOff>101600</xdr:colOff>
      <xdr:row>108</xdr:row>
      <xdr:rowOff>140336</xdr:rowOff>
    </xdr:to>
    <xdr:sp macro="" textlink="">
      <xdr:nvSpPr>
        <xdr:cNvPr id="823" name="フローチャート: 判断 822">
          <a:extLst>
            <a:ext uri="{FF2B5EF4-FFF2-40B4-BE49-F238E27FC236}">
              <a16:creationId xmlns:a16="http://schemas.microsoft.com/office/drawing/2014/main" id="{68EBAFC6-840E-4DB9-86DC-6F1C6050C8DA}"/>
            </a:ext>
          </a:extLst>
        </xdr:cNvPr>
        <xdr:cNvSpPr/>
      </xdr:nvSpPr>
      <xdr:spPr>
        <a:xfrm>
          <a:off x="20383500" y="1855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34468</xdr:rowOff>
    </xdr:from>
    <xdr:to>
      <xdr:col>102</xdr:col>
      <xdr:colOff>165100</xdr:colOff>
      <xdr:row>108</xdr:row>
      <xdr:rowOff>136068</xdr:rowOff>
    </xdr:to>
    <xdr:sp macro="" textlink="">
      <xdr:nvSpPr>
        <xdr:cNvPr id="824" name="フローチャート: 判断 823">
          <a:extLst>
            <a:ext uri="{FF2B5EF4-FFF2-40B4-BE49-F238E27FC236}">
              <a16:creationId xmlns:a16="http://schemas.microsoft.com/office/drawing/2014/main" id="{85346195-157C-4C81-A2E6-9BD6BD949202}"/>
            </a:ext>
          </a:extLst>
        </xdr:cNvPr>
        <xdr:cNvSpPr/>
      </xdr:nvSpPr>
      <xdr:spPr>
        <a:xfrm>
          <a:off x="19494500" y="1855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37364</xdr:rowOff>
    </xdr:from>
    <xdr:to>
      <xdr:col>98</xdr:col>
      <xdr:colOff>38100</xdr:colOff>
      <xdr:row>108</xdr:row>
      <xdr:rowOff>138964</xdr:rowOff>
    </xdr:to>
    <xdr:sp macro="" textlink="">
      <xdr:nvSpPr>
        <xdr:cNvPr id="825" name="フローチャート: 判断 824">
          <a:extLst>
            <a:ext uri="{FF2B5EF4-FFF2-40B4-BE49-F238E27FC236}">
              <a16:creationId xmlns:a16="http://schemas.microsoft.com/office/drawing/2014/main" id="{6B7B5C48-37F8-4D09-8BE4-10950858CD01}"/>
            </a:ext>
          </a:extLst>
        </xdr:cNvPr>
        <xdr:cNvSpPr/>
      </xdr:nvSpPr>
      <xdr:spPr>
        <a:xfrm>
          <a:off x="18605500" y="1855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CA74DD0C-5CBE-4953-8E2B-06F72CEA782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B33CA28-85A7-4895-88F8-9DFB592FB23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1052EB7E-1FE5-4B89-A93C-B60B58BE249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8C624B4-5779-469D-8157-A815B4BD8D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CF02130-B245-480B-AE8E-DE8D6DACB8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74625</xdr:rowOff>
    </xdr:from>
    <xdr:to>
      <xdr:col>116</xdr:col>
      <xdr:colOff>114300</xdr:colOff>
      <xdr:row>108</xdr:row>
      <xdr:rowOff>4775</xdr:rowOff>
    </xdr:to>
    <xdr:sp macro="" textlink="">
      <xdr:nvSpPr>
        <xdr:cNvPr id="831" name="楕円 830">
          <a:extLst>
            <a:ext uri="{FF2B5EF4-FFF2-40B4-BE49-F238E27FC236}">
              <a16:creationId xmlns:a16="http://schemas.microsoft.com/office/drawing/2014/main" id="{4894C4F0-4A9F-4ADE-9A2F-CDE0FE5B3106}"/>
            </a:ext>
          </a:extLst>
        </xdr:cNvPr>
        <xdr:cNvSpPr/>
      </xdr:nvSpPr>
      <xdr:spPr>
        <a:xfrm>
          <a:off x="22110700" y="184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97502</xdr:rowOff>
    </xdr:from>
    <xdr:ext cx="469744" cy="259045"/>
    <xdr:sp macro="" textlink="">
      <xdr:nvSpPr>
        <xdr:cNvPr id="832" name="【公民館】&#10;一人当たり面積該当値テキスト">
          <a:extLst>
            <a:ext uri="{FF2B5EF4-FFF2-40B4-BE49-F238E27FC236}">
              <a16:creationId xmlns:a16="http://schemas.microsoft.com/office/drawing/2014/main" id="{6C845A92-5EEE-4DEA-9243-B9784BF8D712}"/>
            </a:ext>
          </a:extLst>
        </xdr:cNvPr>
        <xdr:cNvSpPr txBox="1"/>
      </xdr:nvSpPr>
      <xdr:spPr>
        <a:xfrm>
          <a:off x="22199600" y="1827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73253</xdr:rowOff>
    </xdr:from>
    <xdr:to>
      <xdr:col>112</xdr:col>
      <xdr:colOff>38100</xdr:colOff>
      <xdr:row>108</xdr:row>
      <xdr:rowOff>3403</xdr:rowOff>
    </xdr:to>
    <xdr:sp macro="" textlink="">
      <xdr:nvSpPr>
        <xdr:cNvPr id="833" name="楕円 832">
          <a:extLst>
            <a:ext uri="{FF2B5EF4-FFF2-40B4-BE49-F238E27FC236}">
              <a16:creationId xmlns:a16="http://schemas.microsoft.com/office/drawing/2014/main" id="{7E768A43-E80C-4C36-BAE6-A1AF2848EF20}"/>
            </a:ext>
          </a:extLst>
        </xdr:cNvPr>
        <xdr:cNvSpPr/>
      </xdr:nvSpPr>
      <xdr:spPr>
        <a:xfrm>
          <a:off x="21272500" y="184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124053</xdr:rowOff>
    </xdr:from>
    <xdr:to>
      <xdr:col>116</xdr:col>
      <xdr:colOff>63500</xdr:colOff>
      <xdr:row>107</xdr:row>
      <xdr:rowOff>125425</xdr:rowOff>
    </xdr:to>
    <xdr:cxnSp macro="">
      <xdr:nvCxnSpPr>
        <xdr:cNvPr id="834" name="直線コネクタ 833">
          <a:extLst>
            <a:ext uri="{FF2B5EF4-FFF2-40B4-BE49-F238E27FC236}">
              <a16:creationId xmlns:a16="http://schemas.microsoft.com/office/drawing/2014/main" id="{F5A70856-33AE-426A-B4BA-24BDBD9EE53A}"/>
            </a:ext>
          </a:extLst>
        </xdr:cNvPr>
        <xdr:cNvCxnSpPr/>
      </xdr:nvCxnSpPr>
      <xdr:spPr>
        <a:xfrm>
          <a:off x="21323300" y="1846920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99085</xdr:rowOff>
    </xdr:from>
    <xdr:to>
      <xdr:col>98</xdr:col>
      <xdr:colOff>38100</xdr:colOff>
      <xdr:row>108</xdr:row>
      <xdr:rowOff>29235</xdr:rowOff>
    </xdr:to>
    <xdr:sp macro="" textlink="">
      <xdr:nvSpPr>
        <xdr:cNvPr id="835" name="楕円 834">
          <a:extLst>
            <a:ext uri="{FF2B5EF4-FFF2-40B4-BE49-F238E27FC236}">
              <a16:creationId xmlns:a16="http://schemas.microsoft.com/office/drawing/2014/main" id="{AF3D667D-7468-4C77-B510-5FCC9736D170}"/>
            </a:ext>
          </a:extLst>
        </xdr:cNvPr>
        <xdr:cNvSpPr/>
      </xdr:nvSpPr>
      <xdr:spPr>
        <a:xfrm>
          <a:off x="18605500" y="184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121327</xdr:rowOff>
    </xdr:from>
    <xdr:ext cx="469744" cy="259045"/>
    <xdr:sp macro="" textlink="">
      <xdr:nvSpPr>
        <xdr:cNvPr id="836" name="n_1aveValue【公民館】&#10;一人当たり面積">
          <a:extLst>
            <a:ext uri="{FF2B5EF4-FFF2-40B4-BE49-F238E27FC236}">
              <a16:creationId xmlns:a16="http://schemas.microsoft.com/office/drawing/2014/main" id="{81E0480D-80C6-44F4-B5C6-8C5CB11165F7}"/>
            </a:ext>
          </a:extLst>
        </xdr:cNvPr>
        <xdr:cNvSpPr txBox="1"/>
      </xdr:nvSpPr>
      <xdr:spPr>
        <a:xfrm>
          <a:off x="21075727" y="186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156863</xdr:rowOff>
    </xdr:from>
    <xdr:ext cx="469744" cy="259045"/>
    <xdr:sp macro="" textlink="">
      <xdr:nvSpPr>
        <xdr:cNvPr id="837" name="n_2aveValue【公民館】&#10;一人当たり面積">
          <a:extLst>
            <a:ext uri="{FF2B5EF4-FFF2-40B4-BE49-F238E27FC236}">
              <a16:creationId xmlns:a16="http://schemas.microsoft.com/office/drawing/2014/main" id="{230B57E8-E5F9-4E82-A29F-EB802F3F5A7B}"/>
            </a:ext>
          </a:extLst>
        </xdr:cNvPr>
        <xdr:cNvSpPr txBox="1"/>
      </xdr:nvSpPr>
      <xdr:spPr>
        <a:xfrm>
          <a:off x="20199427" y="1833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152595</xdr:rowOff>
    </xdr:from>
    <xdr:ext cx="469744" cy="259045"/>
    <xdr:sp macro="" textlink="">
      <xdr:nvSpPr>
        <xdr:cNvPr id="838" name="n_3aveValue【公民館】&#10;一人当たり面積">
          <a:extLst>
            <a:ext uri="{FF2B5EF4-FFF2-40B4-BE49-F238E27FC236}">
              <a16:creationId xmlns:a16="http://schemas.microsoft.com/office/drawing/2014/main" id="{DD308A52-9764-4F06-9F7A-51D144AD6F59}"/>
            </a:ext>
          </a:extLst>
        </xdr:cNvPr>
        <xdr:cNvSpPr txBox="1"/>
      </xdr:nvSpPr>
      <xdr:spPr>
        <a:xfrm>
          <a:off x="19310427" y="1832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130091</xdr:rowOff>
    </xdr:from>
    <xdr:ext cx="469744" cy="259045"/>
    <xdr:sp macro="" textlink="">
      <xdr:nvSpPr>
        <xdr:cNvPr id="839" name="n_4aveValue【公民館】&#10;一人当たり面積">
          <a:extLst>
            <a:ext uri="{FF2B5EF4-FFF2-40B4-BE49-F238E27FC236}">
              <a16:creationId xmlns:a16="http://schemas.microsoft.com/office/drawing/2014/main" id="{91877846-3BB2-4AA6-851D-3A74D55DC834}"/>
            </a:ext>
          </a:extLst>
        </xdr:cNvPr>
        <xdr:cNvSpPr txBox="1"/>
      </xdr:nvSpPr>
      <xdr:spPr>
        <a:xfrm>
          <a:off x="18421427" y="186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19930</xdr:rowOff>
    </xdr:from>
    <xdr:ext cx="469744" cy="259045"/>
    <xdr:sp macro="" textlink="">
      <xdr:nvSpPr>
        <xdr:cNvPr id="840" name="n_1mainValue【公民館】&#10;一人当たり面積">
          <a:extLst>
            <a:ext uri="{FF2B5EF4-FFF2-40B4-BE49-F238E27FC236}">
              <a16:creationId xmlns:a16="http://schemas.microsoft.com/office/drawing/2014/main" id="{7E53DE6C-D7AA-46FE-8623-B79614D9E593}"/>
            </a:ext>
          </a:extLst>
        </xdr:cNvPr>
        <xdr:cNvSpPr txBox="1"/>
      </xdr:nvSpPr>
      <xdr:spPr>
        <a:xfrm>
          <a:off x="21075727" y="181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45762</xdr:rowOff>
    </xdr:from>
    <xdr:ext cx="469744" cy="259045"/>
    <xdr:sp macro="" textlink="">
      <xdr:nvSpPr>
        <xdr:cNvPr id="841" name="n_4mainValue【公民館】&#10;一人当たり面積">
          <a:extLst>
            <a:ext uri="{FF2B5EF4-FFF2-40B4-BE49-F238E27FC236}">
              <a16:creationId xmlns:a16="http://schemas.microsoft.com/office/drawing/2014/main" id="{580FA970-18E9-4AEF-A85A-A16E5D7A4A18}"/>
            </a:ext>
          </a:extLst>
        </xdr:cNvPr>
        <xdr:cNvSpPr txBox="1"/>
      </xdr:nvSpPr>
      <xdr:spPr>
        <a:xfrm>
          <a:off x="18421427" y="1821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3F54944A-FAE8-426F-99EB-86FF1DC9D78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3333259A-D373-4199-8DB2-0AB22124C12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9CF60424-CA5D-4FE8-A615-E852F43EF2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各施設の有形固定資産減価償却率は全体的に類似団体内平均値に対し</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値となっている</a:t>
          </a:r>
          <a:r>
            <a:rPr kumimoji="1" lang="ja-JP" altLang="en-US" sz="1100">
              <a:solidFill>
                <a:schemeClr val="dk1"/>
              </a:solidFill>
              <a:effectLst/>
              <a:latin typeface="+mn-lt"/>
              <a:ea typeface="+mn-ea"/>
              <a:cs typeface="+mn-cs"/>
            </a:rPr>
            <a:t>が、認定子ども園・幼稚園・保育所については、下回ってっている。施設の規模は大きいが人口が少ないことにより</a:t>
          </a:r>
          <a:r>
            <a:rPr kumimoji="1" lang="ja-JP" altLang="ja-JP" sz="1100">
              <a:solidFill>
                <a:schemeClr val="dk1"/>
              </a:solidFill>
              <a:effectLst/>
              <a:latin typeface="+mn-lt"/>
              <a:ea typeface="+mn-ea"/>
              <a:cs typeface="+mn-cs"/>
            </a:rPr>
            <a:t>、一人当たりの面積が類似団体内平均値より高い値を示している</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5A61389-7EC5-4042-BE63-FF25BC3A03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8BF529-7DEC-4A5C-B89F-059BBB7C89F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826AD0-6E6D-4029-991C-01618539678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98BFC2-476A-4519-AC6E-C259272BA5D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沖縄県伊平屋村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6690C4-BAB0-470A-BD9A-821D55EAB0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0BBCFD6-957A-418F-BAD5-9920A92072D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BDA469-FD39-40F9-AB59-1FB17C54D59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DFB7B0-2E3C-444F-918E-BA30AADB658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A06CC6-11C8-4EED-A4C9-8252856556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60F7F0-8B55-446D-83FD-63CF042DCA3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1,213
1,199
21.82
4,337,706
4,051,390
245,896
1,302,425
3,586,652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3DC4A9-FBD3-413D-80E4-116E51ADE40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9E187B-AB97-4D93-A6C9-546AD438F8D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CCC969-EED5-4223-B5CC-0B7213354E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4CCBA4-3D78-4660-BEDE-A81F2939142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029669-5EE2-463B-AD78-5C510BF7C3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CA40D74-7612-49E2-AACA-5FC9E1A59BE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D95BCB5-6D39-44E1-A67F-17A6F30763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FAD074-2DE4-40A8-A48E-41F98667C3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6B9BD37-4E36-477F-8699-137287F5C6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17688E-43CD-4D6E-B130-E4D83A97BE9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773711-5C5F-442F-A4A3-299034F940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66D4ED-534D-48FF-802B-69AB653F56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FA10BF-58B7-44FF-8FEF-98E55EB554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EC9009-D600-4B5B-BEAA-86CAFA73F7F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3C01588-EF55-4AEB-9B33-E82F12D4A08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060B4E-AE01-4F62-9318-AF2C5BAEBA1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A8C4EB-B6C0-4CD0-8CAF-23BE4BA1BAA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CEC9C5E-EB2B-4ADB-8002-B6F8A065482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D539AA-B57B-4172-8952-484ABC8D99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D827392-EC69-4C83-BEF8-8FDF816DD78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3FFD2A-603C-4F6C-8ADA-4EF5357525F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8096AA-E289-46F4-8D08-7CCB4F861AB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309C513-DFBE-4E2B-A3E9-F0C8336E986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0DB86E-B054-41B9-983C-55E73B9C6C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D70DE2-B1E7-441E-B88B-02A0CA128A9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F38E94A-9ED3-4744-B07B-F42DEB80653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EFBC860-205F-4A56-9C6F-FC2520D965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197173-5AC8-4F1A-A540-B6562DC660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461BD6-8312-4C94-BE0F-3BDDD79237D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4B74F34-1F06-4BAC-A06F-69D478422D0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05BCDD7-06C8-493E-98BA-FA817B372A8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D3A5021-9796-4462-BED1-0A0BA54EC1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D65CE5F-C0BB-418A-BDF1-14EB0ECA7A6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F1C901E-BC0D-4CA1-B3DD-183CA867FC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6B97018-F812-4288-8E87-AA61D4B9301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8D75F8E-AFC3-422E-BCA9-4A2A46D85B7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F8E9955-1957-4A7C-BD7B-D72D6B5C68B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13CBA4A-5C03-4B45-9A8E-59248E60444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5D58ED8-DD9D-4C17-910F-43A2FD57B92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E1D6282-87A0-4FA1-BBB5-37AFCB1F95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CADE651-2355-4E78-B436-015379FF226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9D561C9-3AA7-4E8A-A035-718E3B3B54E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D3A722D-9076-4302-BCA9-65164F3430A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48D52BD-F048-4ED0-8B7A-7B7F510D9F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A3B1F85-F4FD-43AD-A982-372E58333E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00AD9B7-D28E-4ACE-966A-E01F95A58AA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C80730E-932A-480F-B4A0-A88ED0FB7C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D408221-85BE-4710-8178-4D4E1A43BE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8EC83F9D-B95F-47D6-BDED-4DBD2F83F40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717DF2D6-9584-4D7D-96F5-053F9CD1C69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4620D5EE-7A6E-4FF7-BBC2-F20B6F86BD3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3E034FA-AFE7-4AD1-B358-A63AC3A1126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817EFC51-8D80-46C9-8DBF-0586CBE5F65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1F7940DA-C3C4-40B0-B1CF-8D139692EA4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38A0A5B1-A701-46A1-864E-B8B6B5050F3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4F5E432-D0EA-492A-BFD9-67A11B7AF11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66C1039-A682-4F13-A611-1FB56B14E96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8E840CBB-2140-456D-93CC-E2F95FC4D75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525ACA8F-00BE-479A-B77A-F86A0F6E5A1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8B087A5F-0181-4330-BD9E-E7231CD06A7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A4C3062-D8A1-4B81-8137-64930CED5F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4B07F756-019A-45C8-8553-A9614F82EBBF}"/>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A16D51AC-B896-4480-B3CC-04BC640C3FC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9D23BF2A-6205-4CEB-A8EF-3EEA7EB52D2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367798CF-A18B-4596-A17F-1B55A8A91A4E}"/>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B6015DC6-ACED-4D70-BF6F-223EEE660D07}"/>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D037F27-CDC1-467E-AC57-8EEC52C52F8F}"/>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35AF4157-A0B1-49D2-8908-4695F9E7600B}"/>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B952EF34-60C2-470A-9F90-26A02C23DCB6}"/>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166370</xdr:rowOff>
    </xdr:from>
    <xdr:to>
      <xdr:col>15</xdr:col>
      <xdr:colOff>101600</xdr:colOff>
      <xdr:row>59</xdr:row>
      <xdr:rowOff>96520</xdr:rowOff>
    </xdr:to>
    <xdr:sp macro="" textlink="">
      <xdr:nvSpPr>
        <xdr:cNvPr id="81" name="フローチャート: 判断 80">
          <a:extLst>
            <a:ext uri="{FF2B5EF4-FFF2-40B4-BE49-F238E27FC236}">
              <a16:creationId xmlns:a16="http://schemas.microsoft.com/office/drawing/2014/main" id="{CF105A4E-F5BD-4240-BB29-E711F7E0DFBC}"/>
            </a:ext>
          </a:extLst>
        </xdr:cNvPr>
        <xdr:cNvSpPr/>
      </xdr:nvSpPr>
      <xdr:spPr>
        <a:xfrm>
          <a:off x="2857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4445</xdr:rowOff>
    </xdr:from>
    <xdr:to>
      <xdr:col>10</xdr:col>
      <xdr:colOff>165100</xdr:colOff>
      <xdr:row>61</xdr:row>
      <xdr:rowOff>106045</xdr:rowOff>
    </xdr:to>
    <xdr:sp macro="" textlink="">
      <xdr:nvSpPr>
        <xdr:cNvPr id="82" name="フローチャート: 判断 81">
          <a:extLst>
            <a:ext uri="{FF2B5EF4-FFF2-40B4-BE49-F238E27FC236}">
              <a16:creationId xmlns:a16="http://schemas.microsoft.com/office/drawing/2014/main" id="{5960471D-F0D0-4E8D-8ACF-5213A690B0FD}"/>
            </a:ext>
          </a:extLst>
        </xdr:cNvPr>
        <xdr:cNvSpPr/>
      </xdr:nvSpPr>
      <xdr:spPr>
        <a:xfrm>
          <a:off x="196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162560</xdr:rowOff>
    </xdr:from>
    <xdr:to>
      <xdr:col>6</xdr:col>
      <xdr:colOff>38100</xdr:colOff>
      <xdr:row>61</xdr:row>
      <xdr:rowOff>92710</xdr:rowOff>
    </xdr:to>
    <xdr:sp macro="" textlink="">
      <xdr:nvSpPr>
        <xdr:cNvPr id="83" name="フローチャート: 判断 82">
          <a:extLst>
            <a:ext uri="{FF2B5EF4-FFF2-40B4-BE49-F238E27FC236}">
              <a16:creationId xmlns:a16="http://schemas.microsoft.com/office/drawing/2014/main" id="{3FF94EC9-BB5C-4438-A7AA-5FB601BB7C46}"/>
            </a:ext>
          </a:extLst>
        </xdr:cNvPr>
        <xdr:cNvSpPr/>
      </xdr:nvSpPr>
      <xdr:spPr>
        <a:xfrm>
          <a:off x="107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8507529B-346F-41ED-B29D-B6C51E4773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C6F22CE-83CD-451C-A331-29251693A0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C3DE923-E524-42D0-B348-6846BED5E4A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88DD5A0-756F-48F9-ADDA-EF53A54DA2B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ADCFA49-28C7-40CA-9C0C-6201322539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89" name="楕円 88">
          <a:extLst>
            <a:ext uri="{FF2B5EF4-FFF2-40B4-BE49-F238E27FC236}">
              <a16:creationId xmlns:a16="http://schemas.microsoft.com/office/drawing/2014/main" id="{9755F636-7267-4811-93F9-50DCF2683E7F}"/>
            </a:ext>
          </a:extLst>
        </xdr:cNvPr>
        <xdr:cNvSpPr/>
      </xdr:nvSpPr>
      <xdr:spPr>
        <a:xfrm>
          <a:off x="4584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70502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6A54FE65-4A9F-453D-AAD5-CA8904A2F7BF}"/>
            </a:ext>
          </a:extLst>
        </xdr:cNvPr>
        <xdr:cNvSpPr txBox="1"/>
      </xdr:nvSpPr>
      <xdr:spPr>
        <a:xfrm>
          <a:off x="4673600"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91" name="楕円 90">
          <a:extLst>
            <a:ext uri="{FF2B5EF4-FFF2-40B4-BE49-F238E27FC236}">
              <a16:creationId xmlns:a16="http://schemas.microsoft.com/office/drawing/2014/main" id="{CF9A32CB-432F-457C-8B15-E91D01D95538}"/>
            </a:ext>
          </a:extLst>
        </xdr:cNvPr>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62</xdr:row>
      <xdr:rowOff>142875</xdr:rowOff>
    </xdr:to>
    <xdr:cxnSp macro="">
      <xdr:nvCxnSpPr>
        <xdr:cNvPr id="92" name="直線コネクタ 91">
          <a:extLst>
            <a:ext uri="{FF2B5EF4-FFF2-40B4-BE49-F238E27FC236}">
              <a16:creationId xmlns:a16="http://schemas.microsoft.com/office/drawing/2014/main" id="{B8059E30-36E2-4AF5-A15D-67C1FBD9345D}"/>
            </a:ext>
          </a:extLst>
        </xdr:cNvPr>
        <xdr:cNvCxnSpPr/>
      </xdr:nvCxnSpPr>
      <xdr:spPr>
        <a:xfrm>
          <a:off x="3797300" y="107213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160655</xdr:rowOff>
    </xdr:from>
    <xdr:to>
      <xdr:col>15</xdr:col>
      <xdr:colOff>101600</xdr:colOff>
      <xdr:row>62</xdr:row>
      <xdr:rowOff>90805</xdr:rowOff>
    </xdr:to>
    <xdr:sp macro="" textlink="">
      <xdr:nvSpPr>
        <xdr:cNvPr id="93" name="楕円 92">
          <a:extLst>
            <a:ext uri="{FF2B5EF4-FFF2-40B4-BE49-F238E27FC236}">
              <a16:creationId xmlns:a16="http://schemas.microsoft.com/office/drawing/2014/main" id="{26D61802-7178-4D40-8DC2-7492EF9FC1BE}"/>
            </a:ext>
          </a:extLst>
        </xdr:cNvPr>
        <xdr:cNvSpPr/>
      </xdr:nvSpPr>
      <xdr:spPr>
        <a:xfrm>
          <a:off x="2857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40005</xdr:rowOff>
    </xdr:from>
    <xdr:to>
      <xdr:col>19</xdr:col>
      <xdr:colOff>177800</xdr:colOff>
      <xdr:row>62</xdr:row>
      <xdr:rowOff>91440</xdr:rowOff>
    </xdr:to>
    <xdr:cxnSp macro="">
      <xdr:nvCxnSpPr>
        <xdr:cNvPr id="94" name="直線コネクタ 93">
          <a:extLst>
            <a:ext uri="{FF2B5EF4-FFF2-40B4-BE49-F238E27FC236}">
              <a16:creationId xmlns:a16="http://schemas.microsoft.com/office/drawing/2014/main" id="{64090419-762D-473F-8D22-3F6D1E29D568}"/>
            </a:ext>
          </a:extLst>
        </xdr:cNvPr>
        <xdr:cNvCxnSpPr/>
      </xdr:nvCxnSpPr>
      <xdr:spPr>
        <a:xfrm>
          <a:off x="2908300" y="106699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95" name="楕円 94">
          <a:extLst>
            <a:ext uri="{FF2B5EF4-FFF2-40B4-BE49-F238E27FC236}">
              <a16:creationId xmlns:a16="http://schemas.microsoft.com/office/drawing/2014/main" id="{555CB40C-2437-443F-AEC4-6442D6EAEBE3}"/>
            </a:ext>
          </a:extLst>
        </xdr:cNvPr>
        <xdr:cNvSpPr/>
      </xdr:nvSpPr>
      <xdr:spPr>
        <a:xfrm>
          <a:off x="196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40005</xdr:rowOff>
    </xdr:to>
    <xdr:cxnSp macro="">
      <xdr:nvCxnSpPr>
        <xdr:cNvPr id="96" name="直線コネクタ 95">
          <a:extLst>
            <a:ext uri="{FF2B5EF4-FFF2-40B4-BE49-F238E27FC236}">
              <a16:creationId xmlns:a16="http://schemas.microsoft.com/office/drawing/2014/main" id="{BC567878-FCB7-41AE-9574-0196ACB366F3}"/>
            </a:ext>
          </a:extLst>
        </xdr:cNvPr>
        <xdr:cNvCxnSpPr/>
      </xdr:nvCxnSpPr>
      <xdr:spPr>
        <a:xfrm>
          <a:off x="2019300" y="106184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48260</xdr:rowOff>
    </xdr:from>
    <xdr:to>
      <xdr:col>6</xdr:col>
      <xdr:colOff>38100</xdr:colOff>
      <xdr:row>61</xdr:row>
      <xdr:rowOff>149860</xdr:rowOff>
    </xdr:to>
    <xdr:sp macro="" textlink="">
      <xdr:nvSpPr>
        <xdr:cNvPr id="97" name="楕円 96">
          <a:extLst>
            <a:ext uri="{FF2B5EF4-FFF2-40B4-BE49-F238E27FC236}">
              <a16:creationId xmlns:a16="http://schemas.microsoft.com/office/drawing/2014/main" id="{8FC8B902-CD35-4271-A241-2A51437D846F}"/>
            </a:ext>
          </a:extLst>
        </xdr:cNvPr>
        <xdr:cNvSpPr/>
      </xdr:nvSpPr>
      <xdr:spPr>
        <a:xfrm>
          <a:off x="107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99060</xdr:rowOff>
    </xdr:from>
    <xdr:to>
      <xdr:col>10</xdr:col>
      <xdr:colOff>114300</xdr:colOff>
      <xdr:row>61</xdr:row>
      <xdr:rowOff>160020</xdr:rowOff>
    </xdr:to>
    <xdr:cxnSp macro="">
      <xdr:nvCxnSpPr>
        <xdr:cNvPr id="98" name="直線コネクタ 97">
          <a:extLst>
            <a:ext uri="{FF2B5EF4-FFF2-40B4-BE49-F238E27FC236}">
              <a16:creationId xmlns:a16="http://schemas.microsoft.com/office/drawing/2014/main" id="{2AB2E9F6-EBCD-46F5-AC45-25995EE1E19C}"/>
            </a:ext>
          </a:extLst>
        </xdr:cNvPr>
        <xdr:cNvCxnSpPr/>
      </xdr:nvCxnSpPr>
      <xdr:spPr>
        <a:xfrm>
          <a:off x="1130300" y="105575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3019F444-F68A-4EC9-8A98-D5A5F15FF0A2}"/>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00" name="n_2aveValue【体育館・プール】&#10;有形固定資産減価償却率">
          <a:extLst>
            <a:ext uri="{FF2B5EF4-FFF2-40B4-BE49-F238E27FC236}">
              <a16:creationId xmlns:a16="http://schemas.microsoft.com/office/drawing/2014/main" id="{E9535911-8835-462F-B618-CF477DD16566}"/>
            </a:ext>
          </a:extLst>
        </xdr:cNvPr>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122572</xdr:rowOff>
    </xdr:from>
    <xdr:ext cx="405111" cy="259045"/>
    <xdr:sp macro="" textlink="">
      <xdr:nvSpPr>
        <xdr:cNvPr id="101" name="n_3aveValue【体育館・プール】&#10;有形固定資産減価償却率">
          <a:extLst>
            <a:ext uri="{FF2B5EF4-FFF2-40B4-BE49-F238E27FC236}">
              <a16:creationId xmlns:a16="http://schemas.microsoft.com/office/drawing/2014/main" id="{C0D7A0BF-8A21-41BA-A256-3AA2DEE7221F}"/>
            </a:ext>
          </a:extLst>
        </xdr:cNvPr>
        <xdr:cNvSpPr txBox="1"/>
      </xdr:nvSpPr>
      <xdr:spPr>
        <a:xfrm>
          <a:off x="1816744" y="1023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109237</xdr:rowOff>
    </xdr:from>
    <xdr:ext cx="405111" cy="259045"/>
    <xdr:sp macro="" textlink="">
      <xdr:nvSpPr>
        <xdr:cNvPr id="102" name="n_4aveValue【体育館・プール】&#10;有形固定資産減価償却率">
          <a:extLst>
            <a:ext uri="{FF2B5EF4-FFF2-40B4-BE49-F238E27FC236}">
              <a16:creationId xmlns:a16="http://schemas.microsoft.com/office/drawing/2014/main" id="{F3DF91AD-D1CE-4DED-85E9-AAC3875C2FE5}"/>
            </a:ext>
          </a:extLst>
        </xdr:cNvPr>
        <xdr:cNvSpPr txBox="1"/>
      </xdr:nvSpPr>
      <xdr:spPr>
        <a:xfrm>
          <a:off x="927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103" name="n_1mainValue【体育館・プール】&#10;有形固定資産減価償却率">
          <a:extLst>
            <a:ext uri="{FF2B5EF4-FFF2-40B4-BE49-F238E27FC236}">
              <a16:creationId xmlns:a16="http://schemas.microsoft.com/office/drawing/2014/main" id="{A84AC7AC-6F61-4A18-84EF-8F077B4FB8D7}"/>
            </a:ext>
          </a:extLst>
        </xdr:cNvPr>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81932</xdr:rowOff>
    </xdr:from>
    <xdr:ext cx="405111" cy="259045"/>
    <xdr:sp macro="" textlink="">
      <xdr:nvSpPr>
        <xdr:cNvPr id="104" name="n_2mainValue【体育館・プール】&#10;有形固定資産減価償却率">
          <a:extLst>
            <a:ext uri="{FF2B5EF4-FFF2-40B4-BE49-F238E27FC236}">
              <a16:creationId xmlns:a16="http://schemas.microsoft.com/office/drawing/2014/main" id="{32F97C8B-BF61-4F1F-BD73-E04899C82227}"/>
            </a:ext>
          </a:extLst>
        </xdr:cNvPr>
        <xdr:cNvSpPr txBox="1"/>
      </xdr:nvSpPr>
      <xdr:spPr>
        <a:xfrm>
          <a:off x="2705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105" name="n_3mainValue【体育館・プール】&#10;有形固定資産減価償却率">
          <a:extLst>
            <a:ext uri="{FF2B5EF4-FFF2-40B4-BE49-F238E27FC236}">
              <a16:creationId xmlns:a16="http://schemas.microsoft.com/office/drawing/2014/main" id="{CD2411E6-C2D1-4557-AD78-9E16CF794A62}"/>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140987</xdr:rowOff>
    </xdr:from>
    <xdr:ext cx="405111" cy="259045"/>
    <xdr:sp macro="" textlink="">
      <xdr:nvSpPr>
        <xdr:cNvPr id="106" name="n_4mainValue【体育館・プール】&#10;有形固定資産減価償却率">
          <a:extLst>
            <a:ext uri="{FF2B5EF4-FFF2-40B4-BE49-F238E27FC236}">
              <a16:creationId xmlns:a16="http://schemas.microsoft.com/office/drawing/2014/main" id="{FBFB640A-855C-4F82-B2B2-33FB0438DF2C}"/>
            </a:ext>
          </a:extLst>
        </xdr:cNvPr>
        <xdr:cNvSpPr txBox="1"/>
      </xdr:nvSpPr>
      <xdr:spPr>
        <a:xfrm>
          <a:off x="927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504B03AE-C321-4E66-A8DA-7E73DED06CC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1D3DBB4-9C04-427F-85A2-E75E9BA324B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919FA85F-A2B3-49C3-A2AA-5939F8A8C54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99612FCA-8C67-44E8-AAD2-8A4C99A627D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151CAC25-58D4-46D4-8BCE-DE715F023D7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4BF65FBB-8DC5-4E8C-A22C-4EB696642E4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684BCB76-5BF4-4392-B6B1-78C0E67F1B1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4F4FE612-14B3-4BCA-89C6-E90299FDA04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1751771C-9025-416E-8BFE-EBBB48D1AF4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6190948-9A68-4C31-A33E-1F100F779C8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8C5EC946-B9A0-4158-AE2C-458FD129AF3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53D6EC7-AB89-4DDE-B62A-8B97655631D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2ABFA379-2177-473D-9CF0-2143AA388D3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5BACF8E2-3861-477D-A899-B34AE984E5E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C364F4C6-54A8-4E92-8EDA-B208AB8FCB8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E422D4C8-7931-4236-AE0D-45B03DDB24F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B6C587DF-B0F2-4756-950D-E961C2EDDB5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386B9233-3FB0-4539-9E6D-2CAB6D2FCC2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101E067F-6BC3-4431-A263-6B88EC413E6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E89867EC-FBCC-4F62-B32E-5E5B6361361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4B1B3321-2C8E-4937-B6BD-FDAB98B8143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2E66B746-1146-4F83-A744-992FECFAA9E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4D1FFB09-3E55-4CC4-8681-A25B32DCE22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8522D8BC-BEF2-42FB-B3B8-B7D08B3C946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8707D865-ADB6-4B6A-8BFA-57EABE2001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49C8EFC6-8F9C-4BFA-B8CD-CE7FF3A2B4C3}"/>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CF8B9713-F3B7-448C-910E-5B6F12914D8D}"/>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D4E9E664-D802-42EC-BC4E-5C2C4232638E}"/>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8ACFCF46-065B-4587-9C84-E35E6158E4D8}"/>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C46FB2AA-6C39-4451-AD8B-A863C3E182FA}"/>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a:extLst>
            <a:ext uri="{FF2B5EF4-FFF2-40B4-BE49-F238E27FC236}">
              <a16:creationId xmlns:a16="http://schemas.microsoft.com/office/drawing/2014/main" id="{E1F44D3A-8ACF-4473-AFFC-5DAD22ADFF2D}"/>
            </a:ext>
          </a:extLst>
        </xdr:cNvPr>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3F45E528-1581-4D06-B309-6A7D7DBD4C2D}"/>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18F7B59C-21CF-4F41-A146-C5AA6D3940AA}"/>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95504</xdr:rowOff>
    </xdr:from>
    <xdr:to>
      <xdr:col>46</xdr:col>
      <xdr:colOff>38100</xdr:colOff>
      <xdr:row>63</xdr:row>
      <xdr:rowOff>25654</xdr:rowOff>
    </xdr:to>
    <xdr:sp macro="" textlink="">
      <xdr:nvSpPr>
        <xdr:cNvPr id="140" name="フローチャート: 判断 139">
          <a:extLst>
            <a:ext uri="{FF2B5EF4-FFF2-40B4-BE49-F238E27FC236}">
              <a16:creationId xmlns:a16="http://schemas.microsoft.com/office/drawing/2014/main" id="{3F10B704-07C8-46D6-847D-D0A965A9661F}"/>
            </a:ext>
          </a:extLst>
        </xdr:cNvPr>
        <xdr:cNvSpPr/>
      </xdr:nvSpPr>
      <xdr:spPr>
        <a:xfrm>
          <a:off x="8699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113465</xdr:rowOff>
    </xdr:from>
    <xdr:to>
      <xdr:col>41</xdr:col>
      <xdr:colOff>101600</xdr:colOff>
      <xdr:row>63</xdr:row>
      <xdr:rowOff>43615</xdr:rowOff>
    </xdr:to>
    <xdr:sp macro="" textlink="">
      <xdr:nvSpPr>
        <xdr:cNvPr id="141" name="フローチャート: 判断 140">
          <a:extLst>
            <a:ext uri="{FF2B5EF4-FFF2-40B4-BE49-F238E27FC236}">
              <a16:creationId xmlns:a16="http://schemas.microsoft.com/office/drawing/2014/main" id="{037028C9-1DA6-4B1B-A30E-21F7EC56659A}"/>
            </a:ext>
          </a:extLst>
        </xdr:cNvPr>
        <xdr:cNvSpPr/>
      </xdr:nvSpPr>
      <xdr:spPr>
        <a:xfrm>
          <a:off x="7810500" y="1074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69052</xdr:rowOff>
    </xdr:from>
    <xdr:to>
      <xdr:col>36</xdr:col>
      <xdr:colOff>165100</xdr:colOff>
      <xdr:row>62</xdr:row>
      <xdr:rowOff>170652</xdr:rowOff>
    </xdr:to>
    <xdr:sp macro="" textlink="">
      <xdr:nvSpPr>
        <xdr:cNvPr id="142" name="フローチャート: 判断 141">
          <a:extLst>
            <a:ext uri="{FF2B5EF4-FFF2-40B4-BE49-F238E27FC236}">
              <a16:creationId xmlns:a16="http://schemas.microsoft.com/office/drawing/2014/main" id="{483472A7-2024-44DC-B42A-61B544F8C6B0}"/>
            </a:ext>
          </a:extLst>
        </xdr:cNvPr>
        <xdr:cNvSpPr/>
      </xdr:nvSpPr>
      <xdr:spPr>
        <a:xfrm>
          <a:off x="6921500" y="1069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C1348262-73CA-42F7-B061-082BF4132B7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E30059D-6443-4B01-8FE9-274C8D90FF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DDCDBA5-728D-4EB7-AD4E-2C630D5FC4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56D9856B-25CA-4546-97F1-E6544436FF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37D844E0-9486-490A-80A2-27321FB810A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165390</xdr:rowOff>
    </xdr:from>
    <xdr:to>
      <xdr:col>55</xdr:col>
      <xdr:colOff>50800</xdr:colOff>
      <xdr:row>61</xdr:row>
      <xdr:rowOff>95540</xdr:rowOff>
    </xdr:to>
    <xdr:sp macro="" textlink="">
      <xdr:nvSpPr>
        <xdr:cNvPr id="148" name="楕円 147">
          <a:extLst>
            <a:ext uri="{FF2B5EF4-FFF2-40B4-BE49-F238E27FC236}">
              <a16:creationId xmlns:a16="http://schemas.microsoft.com/office/drawing/2014/main" id="{56F41A36-9DC6-4C76-8870-D94A6D124067}"/>
            </a:ext>
          </a:extLst>
        </xdr:cNvPr>
        <xdr:cNvSpPr/>
      </xdr:nvSpPr>
      <xdr:spPr>
        <a:xfrm>
          <a:off x="10426700" y="104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16817</xdr:rowOff>
    </xdr:from>
    <xdr:ext cx="469744" cy="259045"/>
    <xdr:sp macro="" textlink="">
      <xdr:nvSpPr>
        <xdr:cNvPr id="149" name="【体育館・プール】&#10;一人当たり面積該当値テキスト">
          <a:extLst>
            <a:ext uri="{FF2B5EF4-FFF2-40B4-BE49-F238E27FC236}">
              <a16:creationId xmlns:a16="http://schemas.microsoft.com/office/drawing/2014/main" id="{45684CDD-1B22-4EDC-8D1D-7251AD8045BA}"/>
            </a:ext>
          </a:extLst>
        </xdr:cNvPr>
        <xdr:cNvSpPr txBox="1"/>
      </xdr:nvSpPr>
      <xdr:spPr>
        <a:xfrm>
          <a:off x="10515600" y="1030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161472</xdr:rowOff>
    </xdr:from>
    <xdr:to>
      <xdr:col>50</xdr:col>
      <xdr:colOff>165100</xdr:colOff>
      <xdr:row>61</xdr:row>
      <xdr:rowOff>91622</xdr:rowOff>
    </xdr:to>
    <xdr:sp macro="" textlink="">
      <xdr:nvSpPr>
        <xdr:cNvPr id="150" name="楕円 149">
          <a:extLst>
            <a:ext uri="{FF2B5EF4-FFF2-40B4-BE49-F238E27FC236}">
              <a16:creationId xmlns:a16="http://schemas.microsoft.com/office/drawing/2014/main" id="{45A9F285-8C76-4AB6-9D9D-FA217FA4FFEC}"/>
            </a:ext>
          </a:extLst>
        </xdr:cNvPr>
        <xdr:cNvSpPr/>
      </xdr:nvSpPr>
      <xdr:spPr>
        <a:xfrm>
          <a:off x="9588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40822</xdr:rowOff>
    </xdr:from>
    <xdr:to>
      <xdr:col>55</xdr:col>
      <xdr:colOff>0</xdr:colOff>
      <xdr:row>61</xdr:row>
      <xdr:rowOff>44740</xdr:rowOff>
    </xdr:to>
    <xdr:cxnSp macro="">
      <xdr:nvCxnSpPr>
        <xdr:cNvPr id="151" name="直線コネクタ 150">
          <a:extLst>
            <a:ext uri="{FF2B5EF4-FFF2-40B4-BE49-F238E27FC236}">
              <a16:creationId xmlns:a16="http://schemas.microsoft.com/office/drawing/2014/main" id="{C2E1FFB3-6AFC-40D6-B5DC-97A5DB935C41}"/>
            </a:ext>
          </a:extLst>
        </xdr:cNvPr>
        <xdr:cNvCxnSpPr/>
      </xdr:nvCxnSpPr>
      <xdr:spPr>
        <a:xfrm>
          <a:off x="9639300" y="10499272"/>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164084</xdr:rowOff>
    </xdr:from>
    <xdr:to>
      <xdr:col>46</xdr:col>
      <xdr:colOff>38100</xdr:colOff>
      <xdr:row>61</xdr:row>
      <xdr:rowOff>94234</xdr:rowOff>
    </xdr:to>
    <xdr:sp macro="" textlink="">
      <xdr:nvSpPr>
        <xdr:cNvPr id="152" name="楕円 151">
          <a:extLst>
            <a:ext uri="{FF2B5EF4-FFF2-40B4-BE49-F238E27FC236}">
              <a16:creationId xmlns:a16="http://schemas.microsoft.com/office/drawing/2014/main" id="{A28836BB-EC2A-4BEE-B7B7-31D94A8DA92F}"/>
            </a:ext>
          </a:extLst>
        </xdr:cNvPr>
        <xdr:cNvSpPr/>
      </xdr:nvSpPr>
      <xdr:spPr>
        <a:xfrm>
          <a:off x="8699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40822</xdr:rowOff>
    </xdr:from>
    <xdr:to>
      <xdr:col>50</xdr:col>
      <xdr:colOff>114300</xdr:colOff>
      <xdr:row>61</xdr:row>
      <xdr:rowOff>43434</xdr:rowOff>
    </xdr:to>
    <xdr:cxnSp macro="">
      <xdr:nvCxnSpPr>
        <xdr:cNvPr id="153" name="直線コネクタ 152">
          <a:extLst>
            <a:ext uri="{FF2B5EF4-FFF2-40B4-BE49-F238E27FC236}">
              <a16:creationId xmlns:a16="http://schemas.microsoft.com/office/drawing/2014/main" id="{0543F370-384D-451C-B8A9-C7DB07482B9C}"/>
            </a:ext>
          </a:extLst>
        </xdr:cNvPr>
        <xdr:cNvCxnSpPr/>
      </xdr:nvCxnSpPr>
      <xdr:spPr>
        <a:xfrm flipV="1">
          <a:off x="8750300" y="10499272"/>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2758</xdr:rowOff>
    </xdr:from>
    <xdr:to>
      <xdr:col>41</xdr:col>
      <xdr:colOff>101600</xdr:colOff>
      <xdr:row>61</xdr:row>
      <xdr:rowOff>104358</xdr:rowOff>
    </xdr:to>
    <xdr:sp macro="" textlink="">
      <xdr:nvSpPr>
        <xdr:cNvPr id="154" name="楕円 153">
          <a:extLst>
            <a:ext uri="{FF2B5EF4-FFF2-40B4-BE49-F238E27FC236}">
              <a16:creationId xmlns:a16="http://schemas.microsoft.com/office/drawing/2014/main" id="{08916FB3-A13E-4B4E-A2C9-6FDA1A1136A5}"/>
            </a:ext>
          </a:extLst>
        </xdr:cNvPr>
        <xdr:cNvSpPr/>
      </xdr:nvSpPr>
      <xdr:spPr>
        <a:xfrm>
          <a:off x="7810500" y="104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43434</xdr:rowOff>
    </xdr:from>
    <xdr:to>
      <xdr:col>45</xdr:col>
      <xdr:colOff>177800</xdr:colOff>
      <xdr:row>61</xdr:row>
      <xdr:rowOff>53558</xdr:rowOff>
    </xdr:to>
    <xdr:cxnSp macro="">
      <xdr:nvCxnSpPr>
        <xdr:cNvPr id="155" name="直線コネクタ 154">
          <a:extLst>
            <a:ext uri="{FF2B5EF4-FFF2-40B4-BE49-F238E27FC236}">
              <a16:creationId xmlns:a16="http://schemas.microsoft.com/office/drawing/2014/main" id="{839E7F4B-388F-43F0-B80A-5ECDA36CB960}"/>
            </a:ext>
          </a:extLst>
        </xdr:cNvPr>
        <xdr:cNvCxnSpPr/>
      </xdr:nvCxnSpPr>
      <xdr:spPr>
        <a:xfrm flipV="1">
          <a:off x="7861300" y="10501884"/>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12228</xdr:rowOff>
    </xdr:from>
    <xdr:to>
      <xdr:col>36</xdr:col>
      <xdr:colOff>165100</xdr:colOff>
      <xdr:row>61</xdr:row>
      <xdr:rowOff>113828</xdr:rowOff>
    </xdr:to>
    <xdr:sp macro="" textlink="">
      <xdr:nvSpPr>
        <xdr:cNvPr id="156" name="楕円 155">
          <a:extLst>
            <a:ext uri="{FF2B5EF4-FFF2-40B4-BE49-F238E27FC236}">
              <a16:creationId xmlns:a16="http://schemas.microsoft.com/office/drawing/2014/main" id="{CAFCA0E4-7D2F-4FB6-A85C-EA71ACC2816D}"/>
            </a:ext>
          </a:extLst>
        </xdr:cNvPr>
        <xdr:cNvSpPr/>
      </xdr:nvSpPr>
      <xdr:spPr>
        <a:xfrm>
          <a:off x="6921500" y="104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53558</xdr:rowOff>
    </xdr:from>
    <xdr:to>
      <xdr:col>41</xdr:col>
      <xdr:colOff>50800</xdr:colOff>
      <xdr:row>61</xdr:row>
      <xdr:rowOff>63028</xdr:rowOff>
    </xdr:to>
    <xdr:cxnSp macro="">
      <xdr:nvCxnSpPr>
        <xdr:cNvPr id="157" name="直線コネクタ 156">
          <a:extLst>
            <a:ext uri="{FF2B5EF4-FFF2-40B4-BE49-F238E27FC236}">
              <a16:creationId xmlns:a16="http://schemas.microsoft.com/office/drawing/2014/main" id="{21D8E47C-CA2C-4C53-B313-6437A1522CD4}"/>
            </a:ext>
          </a:extLst>
        </xdr:cNvPr>
        <xdr:cNvCxnSpPr/>
      </xdr:nvCxnSpPr>
      <xdr:spPr>
        <a:xfrm flipV="1">
          <a:off x="6972300" y="10512008"/>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a:extLst>
            <a:ext uri="{FF2B5EF4-FFF2-40B4-BE49-F238E27FC236}">
              <a16:creationId xmlns:a16="http://schemas.microsoft.com/office/drawing/2014/main" id="{08A355F3-FA1E-4FF9-AE7B-AF1E2C02F184}"/>
            </a:ext>
          </a:extLst>
        </xdr:cNvPr>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159" name="n_2aveValue【体育館・プール】&#10;一人当たり面積">
          <a:extLst>
            <a:ext uri="{FF2B5EF4-FFF2-40B4-BE49-F238E27FC236}">
              <a16:creationId xmlns:a16="http://schemas.microsoft.com/office/drawing/2014/main" id="{630FD0E1-097A-4389-98EB-92C12E1E8864}"/>
            </a:ext>
          </a:extLst>
        </xdr:cNvPr>
        <xdr:cNvSpPr txBox="1"/>
      </xdr:nvSpPr>
      <xdr:spPr>
        <a:xfrm>
          <a:off x="8515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34742</xdr:rowOff>
    </xdr:from>
    <xdr:ext cx="469744" cy="259045"/>
    <xdr:sp macro="" textlink="">
      <xdr:nvSpPr>
        <xdr:cNvPr id="160" name="n_3aveValue【体育館・プール】&#10;一人当たり面積">
          <a:extLst>
            <a:ext uri="{FF2B5EF4-FFF2-40B4-BE49-F238E27FC236}">
              <a16:creationId xmlns:a16="http://schemas.microsoft.com/office/drawing/2014/main" id="{30B9C32C-B353-4E5F-83EE-18F1653C235C}"/>
            </a:ext>
          </a:extLst>
        </xdr:cNvPr>
        <xdr:cNvSpPr txBox="1"/>
      </xdr:nvSpPr>
      <xdr:spPr>
        <a:xfrm>
          <a:off x="7626427" y="1083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161779</xdr:rowOff>
    </xdr:from>
    <xdr:ext cx="469744" cy="259045"/>
    <xdr:sp macro="" textlink="">
      <xdr:nvSpPr>
        <xdr:cNvPr id="161" name="n_4aveValue【体育館・プール】&#10;一人当たり面積">
          <a:extLst>
            <a:ext uri="{FF2B5EF4-FFF2-40B4-BE49-F238E27FC236}">
              <a16:creationId xmlns:a16="http://schemas.microsoft.com/office/drawing/2014/main" id="{5EA0BEC9-9B20-43F3-A409-65E1CDBF76F3}"/>
            </a:ext>
          </a:extLst>
        </xdr:cNvPr>
        <xdr:cNvSpPr txBox="1"/>
      </xdr:nvSpPr>
      <xdr:spPr>
        <a:xfrm>
          <a:off x="6737427" y="1079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108149</xdr:rowOff>
    </xdr:from>
    <xdr:ext cx="469744" cy="259045"/>
    <xdr:sp macro="" textlink="">
      <xdr:nvSpPr>
        <xdr:cNvPr id="162" name="n_1mainValue【体育館・プール】&#10;一人当たり面積">
          <a:extLst>
            <a:ext uri="{FF2B5EF4-FFF2-40B4-BE49-F238E27FC236}">
              <a16:creationId xmlns:a16="http://schemas.microsoft.com/office/drawing/2014/main" id="{287D40AE-3F9D-4F78-9C62-CD9E8DFF1208}"/>
            </a:ext>
          </a:extLst>
        </xdr:cNvPr>
        <xdr:cNvSpPr txBox="1"/>
      </xdr:nvSpPr>
      <xdr:spPr>
        <a:xfrm>
          <a:off x="9391727" y="1022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110761</xdr:rowOff>
    </xdr:from>
    <xdr:ext cx="469744" cy="259045"/>
    <xdr:sp macro="" textlink="">
      <xdr:nvSpPr>
        <xdr:cNvPr id="163" name="n_2mainValue【体育館・プール】&#10;一人当たり面積">
          <a:extLst>
            <a:ext uri="{FF2B5EF4-FFF2-40B4-BE49-F238E27FC236}">
              <a16:creationId xmlns:a16="http://schemas.microsoft.com/office/drawing/2014/main" id="{25EEF928-2BE2-4A5D-898B-CEEF55223CFB}"/>
            </a:ext>
          </a:extLst>
        </xdr:cNvPr>
        <xdr:cNvSpPr txBox="1"/>
      </xdr:nvSpPr>
      <xdr:spPr>
        <a:xfrm>
          <a:off x="8515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120885</xdr:rowOff>
    </xdr:from>
    <xdr:ext cx="469744" cy="259045"/>
    <xdr:sp macro="" textlink="">
      <xdr:nvSpPr>
        <xdr:cNvPr id="164" name="n_3mainValue【体育館・プール】&#10;一人当たり面積">
          <a:extLst>
            <a:ext uri="{FF2B5EF4-FFF2-40B4-BE49-F238E27FC236}">
              <a16:creationId xmlns:a16="http://schemas.microsoft.com/office/drawing/2014/main" id="{59C7E3EC-4381-4012-9DA4-3E71E1495A1F}"/>
            </a:ext>
          </a:extLst>
        </xdr:cNvPr>
        <xdr:cNvSpPr txBox="1"/>
      </xdr:nvSpPr>
      <xdr:spPr>
        <a:xfrm>
          <a:off x="7626427" y="1023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130355</xdr:rowOff>
    </xdr:from>
    <xdr:ext cx="469744" cy="259045"/>
    <xdr:sp macro="" textlink="">
      <xdr:nvSpPr>
        <xdr:cNvPr id="165" name="n_4mainValue【体育館・プール】&#10;一人当たり面積">
          <a:extLst>
            <a:ext uri="{FF2B5EF4-FFF2-40B4-BE49-F238E27FC236}">
              <a16:creationId xmlns:a16="http://schemas.microsoft.com/office/drawing/2014/main" id="{80B58659-0FF5-4E18-B490-7F21204D246D}"/>
            </a:ext>
          </a:extLst>
        </xdr:cNvPr>
        <xdr:cNvSpPr txBox="1"/>
      </xdr:nvSpPr>
      <xdr:spPr>
        <a:xfrm>
          <a:off x="6737427" y="1024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6D203764-E45A-49A3-B456-1B6C90ECD48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59B68473-844D-4505-A7C9-AF77244A72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98C8BED9-91EC-4243-BE34-2F56FA63D6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C61E25ED-6434-461C-BC10-FB33A363E8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B7D2D53A-E358-422A-B8C8-5467DDC919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D07FBE52-C47F-43E7-9682-2AD5132C71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6E1BAE5B-CA7C-4404-A545-B91B2624345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642FC261-FDE7-4ACC-A4AF-6768A1F0BFF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AD7F2967-D4A2-4F5F-A0A3-606DFE56A46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2AAB16C-1ACD-44C8-8991-CF88DAE9EE8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61C1A83C-A2CD-45B3-9388-6583A422AAB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31C67702-5C90-47CE-AFFB-74DFC38A376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204F2478-C478-47EB-8912-0D2A3E655BF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BC1874C3-85D7-479D-91E3-2A6CD093740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B6683809-4314-49AA-B8B2-EE8B985B5B6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4B9946A6-FF3F-4C91-BD76-58B69BD1984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B9DFA84C-7A8A-4A81-987A-5E5F8303F84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E1F6A189-53E9-448A-B2C7-311ECB7427C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E6AA9912-0DF4-4508-A729-3AFBF6A3EAA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946114B9-860C-4378-9FDD-BCE3DC56F5E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4B24EECD-23C1-4ABB-BD4B-80A099BA252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111AB908-CA68-45E0-99A9-76E7071A965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1902871F-E502-4A1A-8A53-D2C35506CDD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7745B397-0AE5-4D5E-81E4-BD76B52ACB8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28A3A7E8-8B8C-4CC1-81AD-0697590B31B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92545EE7-8096-48B6-8F16-742F2AF52A87}"/>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86B8B0A5-0309-4A26-8E51-EC37DB8249D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E24AF1FD-0E61-4DF5-B994-3E703ACF250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32F290DA-AB75-406F-A506-78F649EF77A6}"/>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CBF856C4-286D-4AC1-962E-559094EFCCF1}"/>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37ADADDF-B8DB-45AE-8AD4-F5F24F1F2F43}"/>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06B986CE-91D0-484B-A136-4F63EF45FD14}"/>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640303CD-181B-4C1A-AA1C-6F19A5D95DDB}"/>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xdr:rowOff>
    </xdr:from>
    <xdr:to>
      <xdr:col>15</xdr:col>
      <xdr:colOff>101600</xdr:colOff>
      <xdr:row>82</xdr:row>
      <xdr:rowOff>110127</xdr:rowOff>
    </xdr:to>
    <xdr:sp macro="" textlink="">
      <xdr:nvSpPr>
        <xdr:cNvPr id="199" name="フローチャート: 判断 198">
          <a:extLst>
            <a:ext uri="{FF2B5EF4-FFF2-40B4-BE49-F238E27FC236}">
              <a16:creationId xmlns:a16="http://schemas.microsoft.com/office/drawing/2014/main" id="{88AFFF46-695C-42D6-A5D5-51F9FE428D08}"/>
            </a:ext>
          </a:extLst>
        </xdr:cNvPr>
        <xdr:cNvSpPr/>
      </xdr:nvSpPr>
      <xdr:spPr>
        <a:xfrm>
          <a:off x="2857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00" name="フローチャート: 判断 199">
          <a:extLst>
            <a:ext uri="{FF2B5EF4-FFF2-40B4-BE49-F238E27FC236}">
              <a16:creationId xmlns:a16="http://schemas.microsoft.com/office/drawing/2014/main" id="{C69FB88B-A7FC-4856-8B9B-F83B1AB3A011}"/>
            </a:ext>
          </a:extLst>
        </xdr:cNvPr>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160382</xdr:rowOff>
    </xdr:from>
    <xdr:to>
      <xdr:col>6</xdr:col>
      <xdr:colOff>38100</xdr:colOff>
      <xdr:row>82</xdr:row>
      <xdr:rowOff>90532</xdr:rowOff>
    </xdr:to>
    <xdr:sp macro="" textlink="">
      <xdr:nvSpPr>
        <xdr:cNvPr id="201" name="フローチャート: 判断 200">
          <a:extLst>
            <a:ext uri="{FF2B5EF4-FFF2-40B4-BE49-F238E27FC236}">
              <a16:creationId xmlns:a16="http://schemas.microsoft.com/office/drawing/2014/main" id="{1BAFFDB1-1552-4CF5-BE31-8C5B121676DF}"/>
            </a:ext>
          </a:extLst>
        </xdr:cNvPr>
        <xdr:cNvSpPr/>
      </xdr:nvSpPr>
      <xdr:spPr>
        <a:xfrm>
          <a:off x="1079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ED318090-41C9-416F-A6BB-75C2B0E4B7A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1986FB3B-0CCA-4D43-9792-1E5CFB28A1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251C452-7709-45B3-9229-CD53E5E7410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DD25A1DA-8CAB-4CE1-902A-91B00DE5C2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C49D9767-4464-4C33-B34F-E145C6C3083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132624</xdr:rowOff>
    </xdr:from>
    <xdr:to>
      <xdr:col>24</xdr:col>
      <xdr:colOff>114300</xdr:colOff>
      <xdr:row>82</xdr:row>
      <xdr:rowOff>62774</xdr:rowOff>
    </xdr:to>
    <xdr:sp macro="" textlink="">
      <xdr:nvSpPr>
        <xdr:cNvPr id="207" name="楕円 206">
          <a:extLst>
            <a:ext uri="{FF2B5EF4-FFF2-40B4-BE49-F238E27FC236}">
              <a16:creationId xmlns:a16="http://schemas.microsoft.com/office/drawing/2014/main" id="{303C8A54-8455-42C6-917F-D03D3069487B}"/>
            </a:ext>
          </a:extLst>
        </xdr:cNvPr>
        <xdr:cNvSpPr/>
      </xdr:nvSpPr>
      <xdr:spPr>
        <a:xfrm>
          <a:off x="4584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155501</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CC069EA0-C29D-4745-83C8-4DEF4C2687F3}"/>
            </a:ext>
          </a:extLst>
        </xdr:cNvPr>
        <xdr:cNvSpPr txBox="1"/>
      </xdr:nvSpPr>
      <xdr:spPr>
        <a:xfrm>
          <a:off x="4673600"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85271</xdr:rowOff>
    </xdr:from>
    <xdr:to>
      <xdr:col>20</xdr:col>
      <xdr:colOff>38100</xdr:colOff>
      <xdr:row>82</xdr:row>
      <xdr:rowOff>15421</xdr:rowOff>
    </xdr:to>
    <xdr:sp macro="" textlink="">
      <xdr:nvSpPr>
        <xdr:cNvPr id="209" name="楕円 208">
          <a:extLst>
            <a:ext uri="{FF2B5EF4-FFF2-40B4-BE49-F238E27FC236}">
              <a16:creationId xmlns:a16="http://schemas.microsoft.com/office/drawing/2014/main" id="{E8C39AD3-EBCB-4BCF-B060-34416CC8FDB8}"/>
            </a:ext>
          </a:extLst>
        </xdr:cNvPr>
        <xdr:cNvSpPr/>
      </xdr:nvSpPr>
      <xdr:spPr>
        <a:xfrm>
          <a:off x="3746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136071</xdr:rowOff>
    </xdr:from>
    <xdr:to>
      <xdr:col>24</xdr:col>
      <xdr:colOff>63500</xdr:colOff>
      <xdr:row>82</xdr:row>
      <xdr:rowOff>11974</xdr:rowOff>
    </xdr:to>
    <xdr:cxnSp macro="">
      <xdr:nvCxnSpPr>
        <xdr:cNvPr id="210" name="直線コネクタ 209">
          <a:extLst>
            <a:ext uri="{FF2B5EF4-FFF2-40B4-BE49-F238E27FC236}">
              <a16:creationId xmlns:a16="http://schemas.microsoft.com/office/drawing/2014/main" id="{220FCB98-92D6-4C60-9E74-2D7B442F20A4}"/>
            </a:ext>
          </a:extLst>
        </xdr:cNvPr>
        <xdr:cNvCxnSpPr/>
      </xdr:nvCxnSpPr>
      <xdr:spPr>
        <a:xfrm>
          <a:off x="3797300" y="1402352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65677</xdr:rowOff>
    </xdr:from>
    <xdr:to>
      <xdr:col>15</xdr:col>
      <xdr:colOff>101600</xdr:colOff>
      <xdr:row>81</xdr:row>
      <xdr:rowOff>167277</xdr:rowOff>
    </xdr:to>
    <xdr:sp macro="" textlink="">
      <xdr:nvSpPr>
        <xdr:cNvPr id="211" name="楕円 210">
          <a:extLst>
            <a:ext uri="{FF2B5EF4-FFF2-40B4-BE49-F238E27FC236}">
              <a16:creationId xmlns:a16="http://schemas.microsoft.com/office/drawing/2014/main" id="{721163EA-5E54-40DC-A2FB-D17345C0DC71}"/>
            </a:ext>
          </a:extLst>
        </xdr:cNvPr>
        <xdr:cNvSpPr/>
      </xdr:nvSpPr>
      <xdr:spPr>
        <a:xfrm>
          <a:off x="2857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116477</xdr:rowOff>
    </xdr:from>
    <xdr:to>
      <xdr:col>19</xdr:col>
      <xdr:colOff>177800</xdr:colOff>
      <xdr:row>81</xdr:row>
      <xdr:rowOff>136071</xdr:rowOff>
    </xdr:to>
    <xdr:cxnSp macro="">
      <xdr:nvCxnSpPr>
        <xdr:cNvPr id="212" name="直線コネクタ 211">
          <a:extLst>
            <a:ext uri="{FF2B5EF4-FFF2-40B4-BE49-F238E27FC236}">
              <a16:creationId xmlns:a16="http://schemas.microsoft.com/office/drawing/2014/main" id="{C7059680-ACFE-4AC6-94B8-EF5DA7A2E05C}"/>
            </a:ext>
          </a:extLst>
        </xdr:cNvPr>
        <xdr:cNvCxnSpPr/>
      </xdr:nvCxnSpPr>
      <xdr:spPr>
        <a:xfrm>
          <a:off x="2908300" y="1400392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13426</xdr:rowOff>
    </xdr:from>
    <xdr:to>
      <xdr:col>10</xdr:col>
      <xdr:colOff>165100</xdr:colOff>
      <xdr:row>81</xdr:row>
      <xdr:rowOff>115026</xdr:rowOff>
    </xdr:to>
    <xdr:sp macro="" textlink="">
      <xdr:nvSpPr>
        <xdr:cNvPr id="213" name="楕円 212">
          <a:extLst>
            <a:ext uri="{FF2B5EF4-FFF2-40B4-BE49-F238E27FC236}">
              <a16:creationId xmlns:a16="http://schemas.microsoft.com/office/drawing/2014/main" id="{8681BF05-3E97-4D93-9703-4CCCF72DC0F1}"/>
            </a:ext>
          </a:extLst>
        </xdr:cNvPr>
        <xdr:cNvSpPr/>
      </xdr:nvSpPr>
      <xdr:spPr>
        <a:xfrm>
          <a:off x="1968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64226</xdr:rowOff>
    </xdr:from>
    <xdr:to>
      <xdr:col>15</xdr:col>
      <xdr:colOff>50800</xdr:colOff>
      <xdr:row>81</xdr:row>
      <xdr:rowOff>116477</xdr:rowOff>
    </xdr:to>
    <xdr:cxnSp macro="">
      <xdr:nvCxnSpPr>
        <xdr:cNvPr id="214" name="直線コネクタ 213">
          <a:extLst>
            <a:ext uri="{FF2B5EF4-FFF2-40B4-BE49-F238E27FC236}">
              <a16:creationId xmlns:a16="http://schemas.microsoft.com/office/drawing/2014/main" id="{402161BF-E839-4FD7-9765-0E8571AD5B2C}"/>
            </a:ext>
          </a:extLst>
        </xdr:cNvPr>
        <xdr:cNvCxnSpPr/>
      </xdr:nvCxnSpPr>
      <xdr:spPr>
        <a:xfrm>
          <a:off x="2019300" y="1395167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140788</xdr:rowOff>
    </xdr:from>
    <xdr:to>
      <xdr:col>6</xdr:col>
      <xdr:colOff>38100</xdr:colOff>
      <xdr:row>80</xdr:row>
      <xdr:rowOff>70938</xdr:rowOff>
    </xdr:to>
    <xdr:sp macro="" textlink="">
      <xdr:nvSpPr>
        <xdr:cNvPr id="215" name="楕円 214">
          <a:extLst>
            <a:ext uri="{FF2B5EF4-FFF2-40B4-BE49-F238E27FC236}">
              <a16:creationId xmlns:a16="http://schemas.microsoft.com/office/drawing/2014/main" id="{911B250C-7FC6-4B49-9C9B-C9D22BA7E14F}"/>
            </a:ext>
          </a:extLst>
        </xdr:cNvPr>
        <xdr:cNvSpPr/>
      </xdr:nvSpPr>
      <xdr:spPr>
        <a:xfrm>
          <a:off x="1079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20138</xdr:rowOff>
    </xdr:from>
    <xdr:to>
      <xdr:col>10</xdr:col>
      <xdr:colOff>114300</xdr:colOff>
      <xdr:row>81</xdr:row>
      <xdr:rowOff>64226</xdr:rowOff>
    </xdr:to>
    <xdr:cxnSp macro="">
      <xdr:nvCxnSpPr>
        <xdr:cNvPr id="216" name="直線コネクタ 215">
          <a:extLst>
            <a:ext uri="{FF2B5EF4-FFF2-40B4-BE49-F238E27FC236}">
              <a16:creationId xmlns:a16="http://schemas.microsoft.com/office/drawing/2014/main" id="{AF2149BF-6B1A-4BA6-ADD9-2F5769941359}"/>
            </a:ext>
          </a:extLst>
        </xdr:cNvPr>
        <xdr:cNvCxnSpPr/>
      </xdr:nvCxnSpPr>
      <xdr:spPr>
        <a:xfrm>
          <a:off x="1130300" y="13736138"/>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217" name="n_1aveValue【福祉施設】&#10;有形固定資産減価償却率">
          <a:extLst>
            <a:ext uri="{FF2B5EF4-FFF2-40B4-BE49-F238E27FC236}">
              <a16:creationId xmlns:a16="http://schemas.microsoft.com/office/drawing/2014/main" id="{D417DACC-D0ED-44DA-BFAD-DC462DB51CAB}"/>
            </a:ext>
          </a:extLst>
        </xdr:cNvPr>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101254</xdr:rowOff>
    </xdr:from>
    <xdr:ext cx="405111" cy="259045"/>
    <xdr:sp macro="" textlink="">
      <xdr:nvSpPr>
        <xdr:cNvPr id="218" name="n_2aveValue【福祉施設】&#10;有形固定資産減価償却率">
          <a:extLst>
            <a:ext uri="{FF2B5EF4-FFF2-40B4-BE49-F238E27FC236}">
              <a16:creationId xmlns:a16="http://schemas.microsoft.com/office/drawing/2014/main" id="{0479A1E5-1A4A-4C0B-9308-7BB5EE4D1EFC}"/>
            </a:ext>
          </a:extLst>
        </xdr:cNvPr>
        <xdr:cNvSpPr txBox="1"/>
      </xdr:nvSpPr>
      <xdr:spPr>
        <a:xfrm>
          <a:off x="2705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219" name="n_3aveValue【福祉施設】&#10;有形固定資産減価償却率">
          <a:extLst>
            <a:ext uri="{FF2B5EF4-FFF2-40B4-BE49-F238E27FC236}">
              <a16:creationId xmlns:a16="http://schemas.microsoft.com/office/drawing/2014/main" id="{2D1922E7-9D54-4CB2-BD17-9884CD48D72C}"/>
            </a:ext>
          </a:extLst>
        </xdr:cNvPr>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81659</xdr:rowOff>
    </xdr:from>
    <xdr:ext cx="405111" cy="259045"/>
    <xdr:sp macro="" textlink="">
      <xdr:nvSpPr>
        <xdr:cNvPr id="220" name="n_4aveValue【福祉施設】&#10;有形固定資産減価償却率">
          <a:extLst>
            <a:ext uri="{FF2B5EF4-FFF2-40B4-BE49-F238E27FC236}">
              <a16:creationId xmlns:a16="http://schemas.microsoft.com/office/drawing/2014/main" id="{CE448343-D897-4EA4-9E5F-F40B2EBC96EC}"/>
            </a:ext>
          </a:extLst>
        </xdr:cNvPr>
        <xdr:cNvSpPr txBox="1"/>
      </xdr:nvSpPr>
      <xdr:spPr>
        <a:xfrm>
          <a:off x="927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31948</xdr:rowOff>
    </xdr:from>
    <xdr:ext cx="405111" cy="259045"/>
    <xdr:sp macro="" textlink="">
      <xdr:nvSpPr>
        <xdr:cNvPr id="221" name="n_1mainValue【福祉施設】&#10;有形固定資産減価償却率">
          <a:extLst>
            <a:ext uri="{FF2B5EF4-FFF2-40B4-BE49-F238E27FC236}">
              <a16:creationId xmlns:a16="http://schemas.microsoft.com/office/drawing/2014/main" id="{A5E9966F-8A2A-4B0A-9DCD-C5627E6F888C}"/>
            </a:ext>
          </a:extLst>
        </xdr:cNvPr>
        <xdr:cNvSpPr txBox="1"/>
      </xdr:nvSpPr>
      <xdr:spPr>
        <a:xfrm>
          <a:off x="3582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12354</xdr:rowOff>
    </xdr:from>
    <xdr:ext cx="405111" cy="259045"/>
    <xdr:sp macro="" textlink="">
      <xdr:nvSpPr>
        <xdr:cNvPr id="222" name="n_2mainValue【福祉施設】&#10;有形固定資産減価償却率">
          <a:extLst>
            <a:ext uri="{FF2B5EF4-FFF2-40B4-BE49-F238E27FC236}">
              <a16:creationId xmlns:a16="http://schemas.microsoft.com/office/drawing/2014/main" id="{8ED899FD-367A-4051-8D52-C022A7717046}"/>
            </a:ext>
          </a:extLst>
        </xdr:cNvPr>
        <xdr:cNvSpPr txBox="1"/>
      </xdr:nvSpPr>
      <xdr:spPr>
        <a:xfrm>
          <a:off x="2705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131553</xdr:rowOff>
    </xdr:from>
    <xdr:ext cx="405111" cy="259045"/>
    <xdr:sp macro="" textlink="">
      <xdr:nvSpPr>
        <xdr:cNvPr id="223" name="n_3mainValue【福祉施設】&#10;有形固定資産減価償却率">
          <a:extLst>
            <a:ext uri="{FF2B5EF4-FFF2-40B4-BE49-F238E27FC236}">
              <a16:creationId xmlns:a16="http://schemas.microsoft.com/office/drawing/2014/main" id="{301885C3-0F89-4CAF-A941-3BA4B7373365}"/>
            </a:ext>
          </a:extLst>
        </xdr:cNvPr>
        <xdr:cNvSpPr txBox="1"/>
      </xdr:nvSpPr>
      <xdr:spPr>
        <a:xfrm>
          <a:off x="1816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87465</xdr:rowOff>
    </xdr:from>
    <xdr:ext cx="405111" cy="259045"/>
    <xdr:sp macro="" textlink="">
      <xdr:nvSpPr>
        <xdr:cNvPr id="224" name="n_4mainValue【福祉施設】&#10;有形固定資産減価償却率">
          <a:extLst>
            <a:ext uri="{FF2B5EF4-FFF2-40B4-BE49-F238E27FC236}">
              <a16:creationId xmlns:a16="http://schemas.microsoft.com/office/drawing/2014/main" id="{9B3FA625-211F-47D2-8B4F-5B6325205012}"/>
            </a:ext>
          </a:extLst>
        </xdr:cNvPr>
        <xdr:cNvSpPr txBox="1"/>
      </xdr:nvSpPr>
      <xdr:spPr>
        <a:xfrm>
          <a:off x="9277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B272DEFB-CFC2-4267-8424-10217037C6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32BD6BC3-035E-49F8-8338-88505525421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11B961D4-39C8-4C32-AC6B-49BD0AC2696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FF60EE42-1A7E-4BBB-AE68-1D733A5E41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899FB484-8565-4A89-BB23-4ABDA2744E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38CAB6DF-7DC5-4E6D-A4C5-B053AF45B6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EB364BCE-E556-4ACC-9AE0-A2BB2AEE683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81FE69AA-7EF0-4DA8-8778-60D743D29D4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8998ED54-89E9-44E7-8869-516849A8342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70F93B4-6EE2-4FB8-84CA-40B49A705D8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B70227E6-624F-4387-9696-54408A572A2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629AEF86-6807-445A-812B-B3768F6C1A4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32B2EC20-DF49-413B-9FA8-1E4603882B1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5E630892-B18D-4B84-B50D-4BEF02BA05A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855BC2AF-99FA-4904-9CAD-6881EE1C9A4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E1425F22-BFFC-4E83-BB52-93CFC4329CA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A8283CB3-4A79-41EE-B70A-22DAFB6B2CC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C29A890-5B0B-4288-AC89-B0F84DB8167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AAFA8553-148F-4A6C-BAC1-0B4DC7D8150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615875F7-8253-47CD-A2C5-244DE68C949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DC925775-5417-4532-B4AB-8970D75A88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68CE844A-EB68-46FE-B12D-A0CF80FB97A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B05574AB-AB0A-4D49-8F8A-790CC5668B2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795B485D-2E18-40AB-844B-877B25680AE8}"/>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76D8ED01-C3D0-48C4-8597-331E2A44B189}"/>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B879BB0A-FA8C-400E-9180-D68E4E02B229}"/>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16DC9AD3-CC6A-4534-8374-E2553416F5A7}"/>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612A8FE3-9537-439C-996B-6BBC5BEF72D1}"/>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53" name="【福祉施設】&#10;一人当たり面積平均値テキスト">
          <a:extLst>
            <a:ext uri="{FF2B5EF4-FFF2-40B4-BE49-F238E27FC236}">
              <a16:creationId xmlns:a16="http://schemas.microsoft.com/office/drawing/2014/main" id="{102D69A5-7CB1-4D7A-A3F4-695846EA824E}"/>
            </a:ext>
          </a:extLst>
        </xdr:cNvPr>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BC67B090-F426-4CD2-899B-26D218BE00C9}"/>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91BE4F88-99E8-4E52-A256-19FDE19AA56C}"/>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90551</xdr:rowOff>
    </xdr:from>
    <xdr:to>
      <xdr:col>46</xdr:col>
      <xdr:colOff>38100</xdr:colOff>
      <xdr:row>85</xdr:row>
      <xdr:rowOff>20701</xdr:rowOff>
    </xdr:to>
    <xdr:sp macro="" textlink="">
      <xdr:nvSpPr>
        <xdr:cNvPr id="256" name="フローチャート: 判断 255">
          <a:extLst>
            <a:ext uri="{FF2B5EF4-FFF2-40B4-BE49-F238E27FC236}">
              <a16:creationId xmlns:a16="http://schemas.microsoft.com/office/drawing/2014/main" id="{6C5C1743-73C2-42D8-878E-3AFF613733A6}"/>
            </a:ext>
          </a:extLst>
        </xdr:cNvPr>
        <xdr:cNvSpPr/>
      </xdr:nvSpPr>
      <xdr:spPr>
        <a:xfrm>
          <a:off x="8699500" y="1449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76073</xdr:rowOff>
    </xdr:from>
    <xdr:to>
      <xdr:col>41</xdr:col>
      <xdr:colOff>101600</xdr:colOff>
      <xdr:row>85</xdr:row>
      <xdr:rowOff>6223</xdr:rowOff>
    </xdr:to>
    <xdr:sp macro="" textlink="">
      <xdr:nvSpPr>
        <xdr:cNvPr id="257" name="フローチャート: 判断 256">
          <a:extLst>
            <a:ext uri="{FF2B5EF4-FFF2-40B4-BE49-F238E27FC236}">
              <a16:creationId xmlns:a16="http://schemas.microsoft.com/office/drawing/2014/main" id="{6730E70A-76FD-4C59-A5C3-58873B079D38}"/>
            </a:ext>
          </a:extLst>
        </xdr:cNvPr>
        <xdr:cNvSpPr/>
      </xdr:nvSpPr>
      <xdr:spPr>
        <a:xfrm>
          <a:off x="7810500" y="144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74549</xdr:rowOff>
    </xdr:from>
    <xdr:to>
      <xdr:col>36</xdr:col>
      <xdr:colOff>165100</xdr:colOff>
      <xdr:row>85</xdr:row>
      <xdr:rowOff>4699</xdr:rowOff>
    </xdr:to>
    <xdr:sp macro="" textlink="">
      <xdr:nvSpPr>
        <xdr:cNvPr id="258" name="フローチャート: 判断 257">
          <a:extLst>
            <a:ext uri="{FF2B5EF4-FFF2-40B4-BE49-F238E27FC236}">
              <a16:creationId xmlns:a16="http://schemas.microsoft.com/office/drawing/2014/main" id="{F9C5DD56-D405-43DC-ADBD-BEB7B4E5CDD2}"/>
            </a:ext>
          </a:extLst>
        </xdr:cNvPr>
        <xdr:cNvSpPr/>
      </xdr:nvSpPr>
      <xdr:spPr>
        <a:xfrm>
          <a:off x="6921500" y="1447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013CF1C-1580-4131-A776-DB20AA0807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5AFF3B8-4068-4E5D-8C21-D9FB7069B30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06B7E23-474E-4CD7-953D-B5A28556B84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8AD8C40B-7981-4923-B9A7-75704FDF33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37B38A63-E0CC-435F-A738-0495FEEFD0A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18923</xdr:rowOff>
    </xdr:from>
    <xdr:to>
      <xdr:col>55</xdr:col>
      <xdr:colOff>50800</xdr:colOff>
      <xdr:row>84</xdr:row>
      <xdr:rowOff>120523</xdr:rowOff>
    </xdr:to>
    <xdr:sp macro="" textlink="">
      <xdr:nvSpPr>
        <xdr:cNvPr id="264" name="楕円 263">
          <a:extLst>
            <a:ext uri="{FF2B5EF4-FFF2-40B4-BE49-F238E27FC236}">
              <a16:creationId xmlns:a16="http://schemas.microsoft.com/office/drawing/2014/main" id="{96CA5B6B-ED7B-4F88-A73C-CA69EFC8F7B8}"/>
            </a:ext>
          </a:extLst>
        </xdr:cNvPr>
        <xdr:cNvSpPr/>
      </xdr:nvSpPr>
      <xdr:spPr>
        <a:xfrm>
          <a:off x="10426700" y="144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41800</xdr:rowOff>
    </xdr:from>
    <xdr:ext cx="469744" cy="259045"/>
    <xdr:sp macro="" textlink="">
      <xdr:nvSpPr>
        <xdr:cNvPr id="265" name="【福祉施設】&#10;一人当たり面積該当値テキスト">
          <a:extLst>
            <a:ext uri="{FF2B5EF4-FFF2-40B4-BE49-F238E27FC236}">
              <a16:creationId xmlns:a16="http://schemas.microsoft.com/office/drawing/2014/main" id="{45802E7B-7D27-4A27-8700-A73D9B623A88}"/>
            </a:ext>
          </a:extLst>
        </xdr:cNvPr>
        <xdr:cNvSpPr txBox="1"/>
      </xdr:nvSpPr>
      <xdr:spPr>
        <a:xfrm>
          <a:off x="10515600"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16256</xdr:rowOff>
    </xdr:from>
    <xdr:to>
      <xdr:col>50</xdr:col>
      <xdr:colOff>165100</xdr:colOff>
      <xdr:row>84</xdr:row>
      <xdr:rowOff>117856</xdr:rowOff>
    </xdr:to>
    <xdr:sp macro="" textlink="">
      <xdr:nvSpPr>
        <xdr:cNvPr id="266" name="楕円 265">
          <a:extLst>
            <a:ext uri="{FF2B5EF4-FFF2-40B4-BE49-F238E27FC236}">
              <a16:creationId xmlns:a16="http://schemas.microsoft.com/office/drawing/2014/main" id="{3721F39B-2EAC-400B-BB2A-A49228E3746A}"/>
            </a:ext>
          </a:extLst>
        </xdr:cNvPr>
        <xdr:cNvSpPr/>
      </xdr:nvSpPr>
      <xdr:spPr>
        <a:xfrm>
          <a:off x="9588500" y="144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67056</xdr:rowOff>
    </xdr:from>
    <xdr:to>
      <xdr:col>55</xdr:col>
      <xdr:colOff>0</xdr:colOff>
      <xdr:row>84</xdr:row>
      <xdr:rowOff>69723</xdr:rowOff>
    </xdr:to>
    <xdr:cxnSp macro="">
      <xdr:nvCxnSpPr>
        <xdr:cNvPr id="267" name="直線コネクタ 266">
          <a:extLst>
            <a:ext uri="{FF2B5EF4-FFF2-40B4-BE49-F238E27FC236}">
              <a16:creationId xmlns:a16="http://schemas.microsoft.com/office/drawing/2014/main" id="{15C3BCAA-A55F-4DFD-8D3B-E68EA0BB8F7A}"/>
            </a:ext>
          </a:extLst>
        </xdr:cNvPr>
        <xdr:cNvCxnSpPr/>
      </xdr:nvCxnSpPr>
      <xdr:spPr>
        <a:xfrm>
          <a:off x="9639300" y="1446885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17780</xdr:rowOff>
    </xdr:from>
    <xdr:to>
      <xdr:col>46</xdr:col>
      <xdr:colOff>38100</xdr:colOff>
      <xdr:row>84</xdr:row>
      <xdr:rowOff>119380</xdr:rowOff>
    </xdr:to>
    <xdr:sp macro="" textlink="">
      <xdr:nvSpPr>
        <xdr:cNvPr id="268" name="楕円 267">
          <a:extLst>
            <a:ext uri="{FF2B5EF4-FFF2-40B4-BE49-F238E27FC236}">
              <a16:creationId xmlns:a16="http://schemas.microsoft.com/office/drawing/2014/main" id="{9A2603A2-2C56-4C72-B914-913BB4C04ED8}"/>
            </a:ext>
          </a:extLst>
        </xdr:cNvPr>
        <xdr:cNvSpPr/>
      </xdr:nvSpPr>
      <xdr:spPr>
        <a:xfrm>
          <a:off x="8699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67056</xdr:rowOff>
    </xdr:from>
    <xdr:to>
      <xdr:col>50</xdr:col>
      <xdr:colOff>114300</xdr:colOff>
      <xdr:row>84</xdr:row>
      <xdr:rowOff>68580</xdr:rowOff>
    </xdr:to>
    <xdr:cxnSp macro="">
      <xdr:nvCxnSpPr>
        <xdr:cNvPr id="269" name="直線コネクタ 268">
          <a:extLst>
            <a:ext uri="{FF2B5EF4-FFF2-40B4-BE49-F238E27FC236}">
              <a16:creationId xmlns:a16="http://schemas.microsoft.com/office/drawing/2014/main" id="{EFCE2FBB-A401-4BD1-BA9F-12C497373B70}"/>
            </a:ext>
          </a:extLst>
        </xdr:cNvPr>
        <xdr:cNvCxnSpPr/>
      </xdr:nvCxnSpPr>
      <xdr:spPr>
        <a:xfrm flipV="1">
          <a:off x="8750300" y="144688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24637</xdr:rowOff>
    </xdr:from>
    <xdr:to>
      <xdr:col>41</xdr:col>
      <xdr:colOff>101600</xdr:colOff>
      <xdr:row>84</xdr:row>
      <xdr:rowOff>126237</xdr:rowOff>
    </xdr:to>
    <xdr:sp macro="" textlink="">
      <xdr:nvSpPr>
        <xdr:cNvPr id="270" name="楕円 269">
          <a:extLst>
            <a:ext uri="{FF2B5EF4-FFF2-40B4-BE49-F238E27FC236}">
              <a16:creationId xmlns:a16="http://schemas.microsoft.com/office/drawing/2014/main" id="{382C0FE1-F193-4310-92A4-14F40C3CAA89}"/>
            </a:ext>
          </a:extLst>
        </xdr:cNvPr>
        <xdr:cNvSpPr/>
      </xdr:nvSpPr>
      <xdr:spPr>
        <a:xfrm>
          <a:off x="7810500" y="1442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68580</xdr:rowOff>
    </xdr:from>
    <xdr:to>
      <xdr:col>45</xdr:col>
      <xdr:colOff>177800</xdr:colOff>
      <xdr:row>84</xdr:row>
      <xdr:rowOff>75437</xdr:rowOff>
    </xdr:to>
    <xdr:cxnSp macro="">
      <xdr:nvCxnSpPr>
        <xdr:cNvPr id="271" name="直線コネクタ 270">
          <a:extLst>
            <a:ext uri="{FF2B5EF4-FFF2-40B4-BE49-F238E27FC236}">
              <a16:creationId xmlns:a16="http://schemas.microsoft.com/office/drawing/2014/main" id="{34F162AC-9838-4F5C-969F-8CFE58C56A76}"/>
            </a:ext>
          </a:extLst>
        </xdr:cNvPr>
        <xdr:cNvCxnSpPr/>
      </xdr:nvCxnSpPr>
      <xdr:spPr>
        <a:xfrm flipV="1">
          <a:off x="7861300" y="144703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30735</xdr:rowOff>
    </xdr:from>
    <xdr:to>
      <xdr:col>36</xdr:col>
      <xdr:colOff>165100</xdr:colOff>
      <xdr:row>84</xdr:row>
      <xdr:rowOff>132335</xdr:rowOff>
    </xdr:to>
    <xdr:sp macro="" textlink="">
      <xdr:nvSpPr>
        <xdr:cNvPr id="272" name="楕円 271">
          <a:extLst>
            <a:ext uri="{FF2B5EF4-FFF2-40B4-BE49-F238E27FC236}">
              <a16:creationId xmlns:a16="http://schemas.microsoft.com/office/drawing/2014/main" id="{ADBDED88-0467-487C-9261-13026FF859D2}"/>
            </a:ext>
          </a:extLst>
        </xdr:cNvPr>
        <xdr:cNvSpPr/>
      </xdr:nvSpPr>
      <xdr:spPr>
        <a:xfrm>
          <a:off x="6921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75437</xdr:rowOff>
    </xdr:from>
    <xdr:to>
      <xdr:col>41</xdr:col>
      <xdr:colOff>50800</xdr:colOff>
      <xdr:row>84</xdr:row>
      <xdr:rowOff>81535</xdr:rowOff>
    </xdr:to>
    <xdr:cxnSp macro="">
      <xdr:nvCxnSpPr>
        <xdr:cNvPr id="273" name="直線コネクタ 272">
          <a:extLst>
            <a:ext uri="{FF2B5EF4-FFF2-40B4-BE49-F238E27FC236}">
              <a16:creationId xmlns:a16="http://schemas.microsoft.com/office/drawing/2014/main" id="{D681FF6B-8AD2-46EC-BFE6-60829F2F736B}"/>
            </a:ext>
          </a:extLst>
        </xdr:cNvPr>
        <xdr:cNvCxnSpPr/>
      </xdr:nvCxnSpPr>
      <xdr:spPr>
        <a:xfrm flipV="1">
          <a:off x="6972300" y="14477237"/>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74" name="n_1aveValue【福祉施設】&#10;一人当たり面積">
          <a:extLst>
            <a:ext uri="{FF2B5EF4-FFF2-40B4-BE49-F238E27FC236}">
              <a16:creationId xmlns:a16="http://schemas.microsoft.com/office/drawing/2014/main" id="{935A62C9-2406-49BA-AB6C-9D63459C30B2}"/>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11828</xdr:rowOff>
    </xdr:from>
    <xdr:ext cx="469744" cy="259045"/>
    <xdr:sp macro="" textlink="">
      <xdr:nvSpPr>
        <xdr:cNvPr id="275" name="n_2aveValue【福祉施設】&#10;一人当たり面積">
          <a:extLst>
            <a:ext uri="{FF2B5EF4-FFF2-40B4-BE49-F238E27FC236}">
              <a16:creationId xmlns:a16="http://schemas.microsoft.com/office/drawing/2014/main" id="{3FBBC7E5-7352-4F0E-AD70-762D58FA29FB}"/>
            </a:ext>
          </a:extLst>
        </xdr:cNvPr>
        <xdr:cNvSpPr txBox="1"/>
      </xdr:nvSpPr>
      <xdr:spPr>
        <a:xfrm>
          <a:off x="8515427" y="1458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168800</xdr:rowOff>
    </xdr:from>
    <xdr:ext cx="469744" cy="259045"/>
    <xdr:sp macro="" textlink="">
      <xdr:nvSpPr>
        <xdr:cNvPr id="276" name="n_3aveValue【福祉施設】&#10;一人当たり面積">
          <a:extLst>
            <a:ext uri="{FF2B5EF4-FFF2-40B4-BE49-F238E27FC236}">
              <a16:creationId xmlns:a16="http://schemas.microsoft.com/office/drawing/2014/main" id="{1EA629D9-342D-4441-83A3-D3831BE87973}"/>
            </a:ext>
          </a:extLst>
        </xdr:cNvPr>
        <xdr:cNvSpPr txBox="1"/>
      </xdr:nvSpPr>
      <xdr:spPr>
        <a:xfrm>
          <a:off x="7626427" y="145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167276</xdr:rowOff>
    </xdr:from>
    <xdr:ext cx="469744" cy="259045"/>
    <xdr:sp macro="" textlink="">
      <xdr:nvSpPr>
        <xdr:cNvPr id="277" name="n_4aveValue【福祉施設】&#10;一人当たり面積">
          <a:extLst>
            <a:ext uri="{FF2B5EF4-FFF2-40B4-BE49-F238E27FC236}">
              <a16:creationId xmlns:a16="http://schemas.microsoft.com/office/drawing/2014/main" id="{340AF0C4-2689-4A22-898D-C5C4EC898623}"/>
            </a:ext>
          </a:extLst>
        </xdr:cNvPr>
        <xdr:cNvSpPr txBox="1"/>
      </xdr:nvSpPr>
      <xdr:spPr>
        <a:xfrm>
          <a:off x="6737427" y="1456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134383</xdr:rowOff>
    </xdr:from>
    <xdr:ext cx="469744" cy="259045"/>
    <xdr:sp macro="" textlink="">
      <xdr:nvSpPr>
        <xdr:cNvPr id="278" name="n_1mainValue【福祉施設】&#10;一人当たり面積">
          <a:extLst>
            <a:ext uri="{FF2B5EF4-FFF2-40B4-BE49-F238E27FC236}">
              <a16:creationId xmlns:a16="http://schemas.microsoft.com/office/drawing/2014/main" id="{0134E8C8-C7C1-416C-8C87-3E9365703181}"/>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279" name="n_2mainValue【福祉施設】&#10;一人当たり面積">
          <a:extLst>
            <a:ext uri="{FF2B5EF4-FFF2-40B4-BE49-F238E27FC236}">
              <a16:creationId xmlns:a16="http://schemas.microsoft.com/office/drawing/2014/main" id="{FA5F0826-4124-4BD8-9C3C-3C1C37AF0868}"/>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142764</xdr:rowOff>
    </xdr:from>
    <xdr:ext cx="469744" cy="259045"/>
    <xdr:sp macro="" textlink="">
      <xdr:nvSpPr>
        <xdr:cNvPr id="280" name="n_3mainValue【福祉施設】&#10;一人当たり面積">
          <a:extLst>
            <a:ext uri="{FF2B5EF4-FFF2-40B4-BE49-F238E27FC236}">
              <a16:creationId xmlns:a16="http://schemas.microsoft.com/office/drawing/2014/main" id="{C7DAD835-BBDC-403B-B8FF-45B2948C4086}"/>
            </a:ext>
          </a:extLst>
        </xdr:cNvPr>
        <xdr:cNvSpPr txBox="1"/>
      </xdr:nvSpPr>
      <xdr:spPr>
        <a:xfrm>
          <a:off x="7626427" y="142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148862</xdr:rowOff>
    </xdr:from>
    <xdr:ext cx="469744" cy="259045"/>
    <xdr:sp macro="" textlink="">
      <xdr:nvSpPr>
        <xdr:cNvPr id="281" name="n_4mainValue【福祉施設】&#10;一人当たり面積">
          <a:extLst>
            <a:ext uri="{FF2B5EF4-FFF2-40B4-BE49-F238E27FC236}">
              <a16:creationId xmlns:a16="http://schemas.microsoft.com/office/drawing/2014/main" id="{DEF7A6E6-D1B6-48FF-97F0-5DCCFB6BC269}"/>
            </a:ext>
          </a:extLst>
        </xdr:cNvPr>
        <xdr:cNvSpPr txBox="1"/>
      </xdr:nvSpPr>
      <xdr:spPr>
        <a:xfrm>
          <a:off x="6737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3664CE91-7177-4208-A406-00DD438CDED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2C84A06C-DF80-4AA5-84E9-94B8A69B62D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7BA8724A-FED0-49A4-AF35-04417CE1ED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28FF00FA-4D04-4AE8-98D5-C83F3F3567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FCFED1A6-CC58-4CD8-A27A-0C72C441B3C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CF4EDD23-6E19-4CF2-B52C-988925A0DF5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B18A680-1898-45AF-9277-D53D68E1D6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7CF1FEDB-41B1-42FA-ABAB-E34CBA63A66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38170120-FB5E-4155-B1B9-486ECD8382D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1408C544-117C-4EA5-A6D8-8832AAF9037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040F58BD-5505-4FA0-957C-22A0101D0FF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536C1D6F-7E77-4BEC-9186-089A72CB17E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34835AF8-C874-4B6D-A933-892880BD5A52}"/>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8782BBCA-3866-45C7-8565-B79F2830EEAC}"/>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498D941A-DDD7-4D7E-9E23-9E57B18386F5}"/>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DD129A8C-1702-4DDF-91A2-66F3930D186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A8C1F446-2EB0-4347-9EB3-2F2FB6216D2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70B54847-9CF0-4C9D-8A12-7E4578386996}"/>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231561ED-8AB2-40DE-8238-76E53EA24F73}"/>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72138DDC-1F8B-4788-A51C-F7679DA8B10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1E14D652-7373-456C-A437-23276631B373}"/>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75C3A5F4-5885-4FEF-A6E3-00CB02ECD54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7EFC7520-D9D7-4191-B098-7BCF3E5B2239}"/>
            </a:ext>
          </a:extLst>
        </xdr:cNvPr>
        <xdr:cNvCxnSpPr/>
      </xdr:nvCxnSpPr>
      <xdr:spPr>
        <a:xfrm flipV="1">
          <a:off x="4634865" y="172303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3F5F9921-1C57-4674-8668-B697AF2B0CF3}"/>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1AFE0A7C-8BA3-40DD-93EA-BF22E8677547}"/>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5AC50C43-7AB2-4A1D-B914-84ED0E74307D}"/>
            </a:ext>
          </a:extLst>
        </xdr:cNvPr>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08" name="直線コネクタ 307">
          <a:extLst>
            <a:ext uri="{FF2B5EF4-FFF2-40B4-BE49-F238E27FC236}">
              <a16:creationId xmlns:a16="http://schemas.microsoft.com/office/drawing/2014/main" id="{B6235291-C5B4-42A4-80BA-B5EAD815CADA}"/>
            </a:ext>
          </a:extLst>
        </xdr:cNvPr>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120414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7F33F4AB-5CCC-4753-A67F-C355DF0F6085}"/>
            </a:ext>
          </a:extLst>
        </xdr:cNvPr>
        <xdr:cNvSpPr txBox="1"/>
      </xdr:nvSpPr>
      <xdr:spPr>
        <a:xfrm>
          <a:off x="4673600" y="1777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310" name="フローチャート: 判断 309">
          <a:extLst>
            <a:ext uri="{FF2B5EF4-FFF2-40B4-BE49-F238E27FC236}">
              <a16:creationId xmlns:a16="http://schemas.microsoft.com/office/drawing/2014/main" id="{B34250FD-BF85-4EDD-9543-67B926F60698}"/>
            </a:ext>
          </a:extLst>
        </xdr:cNvPr>
        <xdr:cNvSpPr/>
      </xdr:nvSpPr>
      <xdr:spPr>
        <a:xfrm>
          <a:off x="4584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11" name="フローチャート: 判断 310">
          <a:extLst>
            <a:ext uri="{FF2B5EF4-FFF2-40B4-BE49-F238E27FC236}">
              <a16:creationId xmlns:a16="http://schemas.microsoft.com/office/drawing/2014/main" id="{56AC1583-5078-4944-8CDD-2CC1A2A463B0}"/>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55118</xdr:rowOff>
    </xdr:from>
    <xdr:to>
      <xdr:col>15</xdr:col>
      <xdr:colOff>101600</xdr:colOff>
      <xdr:row>102</xdr:row>
      <xdr:rowOff>156718</xdr:rowOff>
    </xdr:to>
    <xdr:sp macro="" textlink="">
      <xdr:nvSpPr>
        <xdr:cNvPr id="312" name="フローチャート: 判断 311">
          <a:extLst>
            <a:ext uri="{FF2B5EF4-FFF2-40B4-BE49-F238E27FC236}">
              <a16:creationId xmlns:a16="http://schemas.microsoft.com/office/drawing/2014/main" id="{CB1B8C78-CFA9-40EE-A4DB-0D8BB784E45D}"/>
            </a:ext>
          </a:extLst>
        </xdr:cNvPr>
        <xdr:cNvSpPr/>
      </xdr:nvSpPr>
      <xdr:spPr>
        <a:xfrm>
          <a:off x="2857500" y="1754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32258</xdr:rowOff>
    </xdr:from>
    <xdr:to>
      <xdr:col>10</xdr:col>
      <xdr:colOff>165100</xdr:colOff>
      <xdr:row>104</xdr:row>
      <xdr:rowOff>133858</xdr:rowOff>
    </xdr:to>
    <xdr:sp macro="" textlink="">
      <xdr:nvSpPr>
        <xdr:cNvPr id="313" name="フローチャート: 判断 312">
          <a:extLst>
            <a:ext uri="{FF2B5EF4-FFF2-40B4-BE49-F238E27FC236}">
              <a16:creationId xmlns:a16="http://schemas.microsoft.com/office/drawing/2014/main" id="{07189604-B194-42E3-9A54-256AC6710A0F}"/>
            </a:ext>
          </a:extLst>
        </xdr:cNvPr>
        <xdr:cNvSpPr/>
      </xdr:nvSpPr>
      <xdr:spPr>
        <a:xfrm>
          <a:off x="1968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xdr:rowOff>
    </xdr:from>
    <xdr:to>
      <xdr:col>6</xdr:col>
      <xdr:colOff>38100</xdr:colOff>
      <xdr:row>104</xdr:row>
      <xdr:rowOff>110998</xdr:rowOff>
    </xdr:to>
    <xdr:sp macro="" textlink="">
      <xdr:nvSpPr>
        <xdr:cNvPr id="314" name="フローチャート: 判断 313">
          <a:extLst>
            <a:ext uri="{FF2B5EF4-FFF2-40B4-BE49-F238E27FC236}">
              <a16:creationId xmlns:a16="http://schemas.microsoft.com/office/drawing/2014/main" id="{802AFC51-A759-4857-BC11-9D5395246205}"/>
            </a:ext>
          </a:extLst>
        </xdr:cNvPr>
        <xdr:cNvSpPr/>
      </xdr:nvSpPr>
      <xdr:spPr>
        <a:xfrm>
          <a:off x="1079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48B3D181-FC8D-4E9D-AD72-A3CB636248B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93537107-9850-412A-B2C4-56F0DBEA2EC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9A1E62F-B6D3-4669-929B-6D43E274DC4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D5C0089-8C8C-48E6-ACB9-71E1387CBCF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6D570196-8212-40A2-AF8C-4A40C4DF42D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164846</xdr:rowOff>
    </xdr:from>
    <xdr:to>
      <xdr:col>15</xdr:col>
      <xdr:colOff>101600</xdr:colOff>
      <xdr:row>106</xdr:row>
      <xdr:rowOff>94996</xdr:rowOff>
    </xdr:to>
    <xdr:sp macro="" textlink="">
      <xdr:nvSpPr>
        <xdr:cNvPr id="320" name="楕円 319">
          <a:extLst>
            <a:ext uri="{FF2B5EF4-FFF2-40B4-BE49-F238E27FC236}">
              <a16:creationId xmlns:a16="http://schemas.microsoft.com/office/drawing/2014/main" id="{41B207F5-7516-4048-8833-3C52D7CB318C}"/>
            </a:ext>
          </a:extLst>
        </xdr:cNvPr>
        <xdr:cNvSpPr/>
      </xdr:nvSpPr>
      <xdr:spPr>
        <a:xfrm>
          <a:off x="2857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114554</xdr:rowOff>
    </xdr:from>
    <xdr:to>
      <xdr:col>10</xdr:col>
      <xdr:colOff>165100</xdr:colOff>
      <xdr:row>106</xdr:row>
      <xdr:rowOff>44704</xdr:rowOff>
    </xdr:to>
    <xdr:sp macro="" textlink="">
      <xdr:nvSpPr>
        <xdr:cNvPr id="321" name="楕円 320">
          <a:extLst>
            <a:ext uri="{FF2B5EF4-FFF2-40B4-BE49-F238E27FC236}">
              <a16:creationId xmlns:a16="http://schemas.microsoft.com/office/drawing/2014/main" id="{B5C0BF3D-AD8F-4E20-AA19-25CD7E88746B}"/>
            </a:ext>
          </a:extLst>
        </xdr:cNvPr>
        <xdr:cNvSpPr/>
      </xdr:nvSpPr>
      <xdr:spPr>
        <a:xfrm>
          <a:off x="1968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165354</xdr:rowOff>
    </xdr:from>
    <xdr:to>
      <xdr:col>15</xdr:col>
      <xdr:colOff>50800</xdr:colOff>
      <xdr:row>106</xdr:row>
      <xdr:rowOff>44196</xdr:rowOff>
    </xdr:to>
    <xdr:cxnSp macro="">
      <xdr:nvCxnSpPr>
        <xdr:cNvPr id="322" name="直線コネクタ 321">
          <a:extLst>
            <a:ext uri="{FF2B5EF4-FFF2-40B4-BE49-F238E27FC236}">
              <a16:creationId xmlns:a16="http://schemas.microsoft.com/office/drawing/2014/main" id="{6287F741-3658-4A96-9CE1-9ABEE885A819}"/>
            </a:ext>
          </a:extLst>
        </xdr:cNvPr>
        <xdr:cNvCxnSpPr/>
      </xdr:nvCxnSpPr>
      <xdr:spPr>
        <a:xfrm>
          <a:off x="2019300" y="181676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323" name="n_1aveValue【市民会館】&#10;有形固定資産減価償却率">
          <a:extLst>
            <a:ext uri="{FF2B5EF4-FFF2-40B4-BE49-F238E27FC236}">
              <a16:creationId xmlns:a16="http://schemas.microsoft.com/office/drawing/2014/main" id="{11F5EEAD-0F26-4724-A154-749F07D21630}"/>
            </a:ext>
          </a:extLst>
        </xdr:cNvPr>
        <xdr:cNvSpPr txBox="1"/>
      </xdr:nvSpPr>
      <xdr:spPr>
        <a:xfrm>
          <a:off x="3582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1795</xdr:rowOff>
    </xdr:from>
    <xdr:ext cx="405111" cy="259045"/>
    <xdr:sp macro="" textlink="">
      <xdr:nvSpPr>
        <xdr:cNvPr id="324" name="n_2aveValue【市民会館】&#10;有形固定資産減価償却率">
          <a:extLst>
            <a:ext uri="{FF2B5EF4-FFF2-40B4-BE49-F238E27FC236}">
              <a16:creationId xmlns:a16="http://schemas.microsoft.com/office/drawing/2014/main" id="{345454B8-F220-4A45-B5BB-45349D76D856}"/>
            </a:ext>
          </a:extLst>
        </xdr:cNvPr>
        <xdr:cNvSpPr txBox="1"/>
      </xdr:nvSpPr>
      <xdr:spPr>
        <a:xfrm>
          <a:off x="2705744" y="1731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150385</xdr:rowOff>
    </xdr:from>
    <xdr:ext cx="405111" cy="259045"/>
    <xdr:sp macro="" textlink="">
      <xdr:nvSpPr>
        <xdr:cNvPr id="325" name="n_3aveValue【市民会館】&#10;有形固定資産減価償却率">
          <a:extLst>
            <a:ext uri="{FF2B5EF4-FFF2-40B4-BE49-F238E27FC236}">
              <a16:creationId xmlns:a16="http://schemas.microsoft.com/office/drawing/2014/main" id="{39C7CFF9-182B-4C5D-957F-D0E67E1976A9}"/>
            </a:ext>
          </a:extLst>
        </xdr:cNvPr>
        <xdr:cNvSpPr txBox="1"/>
      </xdr:nvSpPr>
      <xdr:spPr>
        <a:xfrm>
          <a:off x="1816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127525</xdr:rowOff>
    </xdr:from>
    <xdr:ext cx="405111" cy="259045"/>
    <xdr:sp macro="" textlink="">
      <xdr:nvSpPr>
        <xdr:cNvPr id="326" name="n_4aveValue【市民会館】&#10;有形固定資産減価償却率">
          <a:extLst>
            <a:ext uri="{FF2B5EF4-FFF2-40B4-BE49-F238E27FC236}">
              <a16:creationId xmlns:a16="http://schemas.microsoft.com/office/drawing/2014/main" id="{FA5851EC-D8FF-499F-A73B-6F273DF857D8}"/>
            </a:ext>
          </a:extLst>
        </xdr:cNvPr>
        <xdr:cNvSpPr txBox="1"/>
      </xdr:nvSpPr>
      <xdr:spPr>
        <a:xfrm>
          <a:off x="9277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86123</xdr:rowOff>
    </xdr:from>
    <xdr:ext cx="405111" cy="259045"/>
    <xdr:sp macro="" textlink="">
      <xdr:nvSpPr>
        <xdr:cNvPr id="327" name="n_2mainValue【市民会館】&#10;有形固定資産減価償却率">
          <a:extLst>
            <a:ext uri="{FF2B5EF4-FFF2-40B4-BE49-F238E27FC236}">
              <a16:creationId xmlns:a16="http://schemas.microsoft.com/office/drawing/2014/main" id="{97A0AA68-00DC-42B0-94BF-B646B885F20E}"/>
            </a:ext>
          </a:extLst>
        </xdr:cNvPr>
        <xdr:cNvSpPr txBox="1"/>
      </xdr:nvSpPr>
      <xdr:spPr>
        <a:xfrm>
          <a:off x="2705744" y="1825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35831</xdr:rowOff>
    </xdr:from>
    <xdr:ext cx="405111" cy="259045"/>
    <xdr:sp macro="" textlink="">
      <xdr:nvSpPr>
        <xdr:cNvPr id="328" name="n_3mainValue【市民会館】&#10;有形固定資産減価償却率">
          <a:extLst>
            <a:ext uri="{FF2B5EF4-FFF2-40B4-BE49-F238E27FC236}">
              <a16:creationId xmlns:a16="http://schemas.microsoft.com/office/drawing/2014/main" id="{84943357-9FEE-4E32-814A-58FCD508B7BA}"/>
            </a:ext>
          </a:extLst>
        </xdr:cNvPr>
        <xdr:cNvSpPr txBox="1"/>
      </xdr:nvSpPr>
      <xdr:spPr>
        <a:xfrm>
          <a:off x="1816744" y="182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8FA9AC01-10D4-4BE4-8F0C-381C64D188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5B8AAFAD-B871-4FC2-92DF-E64A917BB34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1ACA073F-ED91-49EA-819A-FF0DFA2233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E85E6F0F-27AE-42E0-82D1-11E4611313D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7467052D-F1DC-45F0-862D-60C2CD2ACB5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78753572-40B5-4A51-A7FB-18E4670CA07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FC474495-F49A-49D3-AB41-C22EB68C704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6C275AAC-76A4-4764-9215-D3C5F9B195F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a:extLst>
            <a:ext uri="{FF2B5EF4-FFF2-40B4-BE49-F238E27FC236}">
              <a16:creationId xmlns:a16="http://schemas.microsoft.com/office/drawing/2014/main" id="{FE4D9B25-B990-4F11-8E35-2C9FAF380B1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a:extLst>
            <a:ext uri="{FF2B5EF4-FFF2-40B4-BE49-F238E27FC236}">
              <a16:creationId xmlns:a16="http://schemas.microsoft.com/office/drawing/2014/main" id="{138BD78B-0CEB-47C2-B720-99040DA86D1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9" name="直線コネクタ 338">
          <a:extLst>
            <a:ext uri="{FF2B5EF4-FFF2-40B4-BE49-F238E27FC236}">
              <a16:creationId xmlns:a16="http://schemas.microsoft.com/office/drawing/2014/main" id="{15F0FF20-665F-4890-BA39-39683826F26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0" name="テキスト ボックス 339">
          <a:extLst>
            <a:ext uri="{FF2B5EF4-FFF2-40B4-BE49-F238E27FC236}">
              <a16:creationId xmlns:a16="http://schemas.microsoft.com/office/drawing/2014/main" id="{F069A48E-2EB3-4AEA-ABE9-240A63B5FEB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1" name="直線コネクタ 340">
          <a:extLst>
            <a:ext uri="{FF2B5EF4-FFF2-40B4-BE49-F238E27FC236}">
              <a16:creationId xmlns:a16="http://schemas.microsoft.com/office/drawing/2014/main" id="{3CE5DAA6-425A-41A6-99B6-C4661238954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2" name="テキスト ボックス 341">
          <a:extLst>
            <a:ext uri="{FF2B5EF4-FFF2-40B4-BE49-F238E27FC236}">
              <a16:creationId xmlns:a16="http://schemas.microsoft.com/office/drawing/2014/main" id="{BD641AEC-DAB0-4F13-AE55-2A1473A8F32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3" name="直線コネクタ 342">
          <a:extLst>
            <a:ext uri="{FF2B5EF4-FFF2-40B4-BE49-F238E27FC236}">
              <a16:creationId xmlns:a16="http://schemas.microsoft.com/office/drawing/2014/main" id="{DA35368E-BCBF-446B-A2B1-286E4B5649D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4" name="テキスト ボックス 343">
          <a:extLst>
            <a:ext uri="{FF2B5EF4-FFF2-40B4-BE49-F238E27FC236}">
              <a16:creationId xmlns:a16="http://schemas.microsoft.com/office/drawing/2014/main" id="{B8C4A907-D16F-4997-B5C5-E28FC74BBF5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5" name="直線コネクタ 344">
          <a:extLst>
            <a:ext uri="{FF2B5EF4-FFF2-40B4-BE49-F238E27FC236}">
              <a16:creationId xmlns:a16="http://schemas.microsoft.com/office/drawing/2014/main" id="{12D40DCD-4118-4E2D-A25D-FC5B81D2D7B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6" name="テキスト ボックス 345">
          <a:extLst>
            <a:ext uri="{FF2B5EF4-FFF2-40B4-BE49-F238E27FC236}">
              <a16:creationId xmlns:a16="http://schemas.microsoft.com/office/drawing/2014/main" id="{7F9EE4BC-85B1-4E65-8FF0-D36B9D6F350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7" name="直線コネクタ 346">
          <a:extLst>
            <a:ext uri="{FF2B5EF4-FFF2-40B4-BE49-F238E27FC236}">
              <a16:creationId xmlns:a16="http://schemas.microsoft.com/office/drawing/2014/main" id="{00A3570C-12CE-4E0D-ACB7-08F05CAA70F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8" name="テキスト ボックス 347">
          <a:extLst>
            <a:ext uri="{FF2B5EF4-FFF2-40B4-BE49-F238E27FC236}">
              <a16:creationId xmlns:a16="http://schemas.microsoft.com/office/drawing/2014/main" id="{25A14A29-96DE-4B5D-9042-570A879BEC8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a:extLst>
            <a:ext uri="{FF2B5EF4-FFF2-40B4-BE49-F238E27FC236}">
              <a16:creationId xmlns:a16="http://schemas.microsoft.com/office/drawing/2014/main" id="{4FAC9ED4-89D6-4D57-B14B-D65632F1590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a:extLst>
            <a:ext uri="{FF2B5EF4-FFF2-40B4-BE49-F238E27FC236}">
              <a16:creationId xmlns:a16="http://schemas.microsoft.com/office/drawing/2014/main" id="{811C7F41-450B-457C-A309-0AE66790BA6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a:extLst>
            <a:ext uri="{FF2B5EF4-FFF2-40B4-BE49-F238E27FC236}">
              <a16:creationId xmlns:a16="http://schemas.microsoft.com/office/drawing/2014/main" id="{FD537A51-9E5C-4C27-88EF-D63A4B74EAD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52" name="直線コネクタ 351">
          <a:extLst>
            <a:ext uri="{FF2B5EF4-FFF2-40B4-BE49-F238E27FC236}">
              <a16:creationId xmlns:a16="http://schemas.microsoft.com/office/drawing/2014/main" id="{CB87DCE5-4D6E-48C4-A410-E6D0AFE2B0A8}"/>
            </a:ext>
          </a:extLst>
        </xdr:cNvPr>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53" name="【市民会館】&#10;一人当たり面積最小値テキスト">
          <a:extLst>
            <a:ext uri="{FF2B5EF4-FFF2-40B4-BE49-F238E27FC236}">
              <a16:creationId xmlns:a16="http://schemas.microsoft.com/office/drawing/2014/main" id="{0B0C4BDF-2699-42E7-96FD-EDDBD0649A6E}"/>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54" name="直線コネクタ 353">
          <a:extLst>
            <a:ext uri="{FF2B5EF4-FFF2-40B4-BE49-F238E27FC236}">
              <a16:creationId xmlns:a16="http://schemas.microsoft.com/office/drawing/2014/main" id="{CC46D2B9-2412-42D9-98F3-A0A8D1A61DEC}"/>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55" name="【市民会館】&#10;一人当たり面積最大値テキスト">
          <a:extLst>
            <a:ext uri="{FF2B5EF4-FFF2-40B4-BE49-F238E27FC236}">
              <a16:creationId xmlns:a16="http://schemas.microsoft.com/office/drawing/2014/main" id="{3196C108-54B9-4932-8099-7CDB533E0F04}"/>
            </a:ext>
          </a:extLst>
        </xdr:cNvPr>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56" name="直線コネクタ 355">
          <a:extLst>
            <a:ext uri="{FF2B5EF4-FFF2-40B4-BE49-F238E27FC236}">
              <a16:creationId xmlns:a16="http://schemas.microsoft.com/office/drawing/2014/main" id="{5A556024-BC20-4FFE-93D7-ECE0B0AE5B97}"/>
            </a:ext>
          </a:extLst>
        </xdr:cNvPr>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38498</xdr:rowOff>
    </xdr:from>
    <xdr:ext cx="469744" cy="259045"/>
    <xdr:sp macro="" textlink="">
      <xdr:nvSpPr>
        <xdr:cNvPr id="357" name="【市民会館】&#10;一人当たり面積平均値テキスト">
          <a:extLst>
            <a:ext uri="{FF2B5EF4-FFF2-40B4-BE49-F238E27FC236}">
              <a16:creationId xmlns:a16="http://schemas.microsoft.com/office/drawing/2014/main" id="{48BE3829-9C54-4BF7-83A0-A6A89491206A}"/>
            </a:ext>
          </a:extLst>
        </xdr:cNvPr>
        <xdr:cNvSpPr txBox="1"/>
      </xdr:nvSpPr>
      <xdr:spPr>
        <a:xfrm>
          <a:off x="10515600" y="18212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58" name="フローチャート: 判断 357">
          <a:extLst>
            <a:ext uri="{FF2B5EF4-FFF2-40B4-BE49-F238E27FC236}">
              <a16:creationId xmlns:a16="http://schemas.microsoft.com/office/drawing/2014/main" id="{B91A61CE-4269-4BE3-B980-E4AE247DC05C}"/>
            </a:ext>
          </a:extLst>
        </xdr:cNvPr>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59" name="フローチャート: 判断 358">
          <a:extLst>
            <a:ext uri="{FF2B5EF4-FFF2-40B4-BE49-F238E27FC236}">
              <a16:creationId xmlns:a16="http://schemas.microsoft.com/office/drawing/2014/main" id="{EBDEBD70-E647-4049-8E96-00AA48F33BCA}"/>
            </a:ext>
          </a:extLst>
        </xdr:cNvPr>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360" name="フローチャート: 判断 359">
          <a:extLst>
            <a:ext uri="{FF2B5EF4-FFF2-40B4-BE49-F238E27FC236}">
              <a16:creationId xmlns:a16="http://schemas.microsoft.com/office/drawing/2014/main" id="{2E01A5DD-EC5E-4BA2-BA1B-21272E056A1B}"/>
            </a:ext>
          </a:extLst>
        </xdr:cNvPr>
        <xdr:cNvSpPr/>
      </xdr:nvSpPr>
      <xdr:spPr>
        <a:xfrm>
          <a:off x="8699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68835</xdr:rowOff>
    </xdr:from>
    <xdr:to>
      <xdr:col>41</xdr:col>
      <xdr:colOff>101600</xdr:colOff>
      <xdr:row>107</xdr:row>
      <xdr:rowOff>170435</xdr:rowOff>
    </xdr:to>
    <xdr:sp macro="" textlink="">
      <xdr:nvSpPr>
        <xdr:cNvPr id="361" name="フローチャート: 判断 360">
          <a:extLst>
            <a:ext uri="{FF2B5EF4-FFF2-40B4-BE49-F238E27FC236}">
              <a16:creationId xmlns:a16="http://schemas.microsoft.com/office/drawing/2014/main" id="{3B9497FB-2C58-4B8A-AAB3-BAAFE4697FE4}"/>
            </a:ext>
          </a:extLst>
        </xdr:cNvPr>
        <xdr:cNvSpPr/>
      </xdr:nvSpPr>
      <xdr:spPr>
        <a:xfrm>
          <a:off x="7810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30353</xdr:rowOff>
    </xdr:from>
    <xdr:to>
      <xdr:col>36</xdr:col>
      <xdr:colOff>165100</xdr:colOff>
      <xdr:row>107</xdr:row>
      <xdr:rowOff>131953</xdr:rowOff>
    </xdr:to>
    <xdr:sp macro="" textlink="">
      <xdr:nvSpPr>
        <xdr:cNvPr id="362" name="フローチャート: 判断 361">
          <a:extLst>
            <a:ext uri="{FF2B5EF4-FFF2-40B4-BE49-F238E27FC236}">
              <a16:creationId xmlns:a16="http://schemas.microsoft.com/office/drawing/2014/main" id="{DCF3A059-31C2-480A-AD1E-1E9CC293C638}"/>
            </a:ext>
          </a:extLst>
        </xdr:cNvPr>
        <xdr:cNvSpPr/>
      </xdr:nvSpPr>
      <xdr:spPr>
        <a:xfrm>
          <a:off x="6921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DE69EA5D-7096-43F4-B3BF-33BDD08D804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47FED0F0-DDDE-49F6-9E21-FA5D0AA3F09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5A8D1EC6-4554-4DA1-9325-D0B925C5A72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8E8E41C1-0A26-477D-833F-DC7A21B7932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1758BF32-08CB-4341-8142-3550825F0E7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28829</xdr:rowOff>
    </xdr:from>
    <xdr:to>
      <xdr:col>46</xdr:col>
      <xdr:colOff>38100</xdr:colOff>
      <xdr:row>106</xdr:row>
      <xdr:rowOff>130429</xdr:rowOff>
    </xdr:to>
    <xdr:sp macro="" textlink="">
      <xdr:nvSpPr>
        <xdr:cNvPr id="368" name="楕円 367">
          <a:extLst>
            <a:ext uri="{FF2B5EF4-FFF2-40B4-BE49-F238E27FC236}">
              <a16:creationId xmlns:a16="http://schemas.microsoft.com/office/drawing/2014/main" id="{490C506D-9D38-4D11-8284-CCA9095F4805}"/>
            </a:ext>
          </a:extLst>
        </xdr:cNvPr>
        <xdr:cNvSpPr/>
      </xdr:nvSpPr>
      <xdr:spPr>
        <a:xfrm>
          <a:off x="8699500" y="182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36068</xdr:rowOff>
    </xdr:from>
    <xdr:to>
      <xdr:col>41</xdr:col>
      <xdr:colOff>101600</xdr:colOff>
      <xdr:row>106</xdr:row>
      <xdr:rowOff>137668</xdr:rowOff>
    </xdr:to>
    <xdr:sp macro="" textlink="">
      <xdr:nvSpPr>
        <xdr:cNvPr id="369" name="楕円 368">
          <a:extLst>
            <a:ext uri="{FF2B5EF4-FFF2-40B4-BE49-F238E27FC236}">
              <a16:creationId xmlns:a16="http://schemas.microsoft.com/office/drawing/2014/main" id="{5DF0153E-BB18-483A-BF54-FD5B129610C5}"/>
            </a:ext>
          </a:extLst>
        </xdr:cNvPr>
        <xdr:cNvSpPr/>
      </xdr:nvSpPr>
      <xdr:spPr>
        <a:xfrm>
          <a:off x="7810500" y="182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79629</xdr:rowOff>
    </xdr:from>
    <xdr:to>
      <xdr:col>45</xdr:col>
      <xdr:colOff>177800</xdr:colOff>
      <xdr:row>106</xdr:row>
      <xdr:rowOff>86868</xdr:rowOff>
    </xdr:to>
    <xdr:cxnSp macro="">
      <xdr:nvCxnSpPr>
        <xdr:cNvPr id="370" name="直線コネクタ 369">
          <a:extLst>
            <a:ext uri="{FF2B5EF4-FFF2-40B4-BE49-F238E27FC236}">
              <a16:creationId xmlns:a16="http://schemas.microsoft.com/office/drawing/2014/main" id="{2CB7B760-6A02-4F96-8B16-B0EE28666025}"/>
            </a:ext>
          </a:extLst>
        </xdr:cNvPr>
        <xdr:cNvCxnSpPr/>
      </xdr:nvCxnSpPr>
      <xdr:spPr>
        <a:xfrm flipV="1">
          <a:off x="7861300" y="1825332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371" name="n_1aveValue【市民会館】&#10;一人当たり面積">
          <a:extLst>
            <a:ext uri="{FF2B5EF4-FFF2-40B4-BE49-F238E27FC236}">
              <a16:creationId xmlns:a16="http://schemas.microsoft.com/office/drawing/2014/main" id="{C393A1FD-3D32-45A4-9D92-908FDE65F360}"/>
            </a:ext>
          </a:extLst>
        </xdr:cNvPr>
        <xdr:cNvSpPr txBox="1"/>
      </xdr:nvSpPr>
      <xdr:spPr>
        <a:xfrm>
          <a:off x="9391727" y="180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372" name="n_2aveValue【市民会館】&#10;一人当たり面積">
          <a:extLst>
            <a:ext uri="{FF2B5EF4-FFF2-40B4-BE49-F238E27FC236}">
              <a16:creationId xmlns:a16="http://schemas.microsoft.com/office/drawing/2014/main" id="{0E8C8F2C-8BCA-4210-9771-B488A860D211}"/>
            </a:ext>
          </a:extLst>
        </xdr:cNvPr>
        <xdr:cNvSpPr txBox="1"/>
      </xdr:nvSpPr>
      <xdr:spPr>
        <a:xfrm>
          <a:off x="8515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161562</xdr:rowOff>
    </xdr:from>
    <xdr:ext cx="469744" cy="259045"/>
    <xdr:sp macro="" textlink="">
      <xdr:nvSpPr>
        <xdr:cNvPr id="373" name="n_3aveValue【市民会館】&#10;一人当たり面積">
          <a:extLst>
            <a:ext uri="{FF2B5EF4-FFF2-40B4-BE49-F238E27FC236}">
              <a16:creationId xmlns:a16="http://schemas.microsoft.com/office/drawing/2014/main" id="{0D51BAB1-9904-46D5-9564-1EC6DCEB0DD8}"/>
            </a:ext>
          </a:extLst>
        </xdr:cNvPr>
        <xdr:cNvSpPr txBox="1"/>
      </xdr:nvSpPr>
      <xdr:spPr>
        <a:xfrm>
          <a:off x="7626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148480</xdr:rowOff>
    </xdr:from>
    <xdr:ext cx="469744" cy="259045"/>
    <xdr:sp macro="" textlink="">
      <xdr:nvSpPr>
        <xdr:cNvPr id="374" name="n_4aveValue【市民会館】&#10;一人当たり面積">
          <a:extLst>
            <a:ext uri="{FF2B5EF4-FFF2-40B4-BE49-F238E27FC236}">
              <a16:creationId xmlns:a16="http://schemas.microsoft.com/office/drawing/2014/main" id="{6814FA5B-3396-4C1D-8306-C8EF63ED11F3}"/>
            </a:ext>
          </a:extLst>
        </xdr:cNvPr>
        <xdr:cNvSpPr txBox="1"/>
      </xdr:nvSpPr>
      <xdr:spPr>
        <a:xfrm>
          <a:off x="67374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146956</xdr:rowOff>
    </xdr:from>
    <xdr:ext cx="469744" cy="259045"/>
    <xdr:sp macro="" textlink="">
      <xdr:nvSpPr>
        <xdr:cNvPr id="375" name="n_2mainValue【市民会館】&#10;一人当たり面積">
          <a:extLst>
            <a:ext uri="{FF2B5EF4-FFF2-40B4-BE49-F238E27FC236}">
              <a16:creationId xmlns:a16="http://schemas.microsoft.com/office/drawing/2014/main" id="{D24B3F04-6F2B-4785-91AB-B2493C91010A}"/>
            </a:ext>
          </a:extLst>
        </xdr:cNvPr>
        <xdr:cNvSpPr txBox="1"/>
      </xdr:nvSpPr>
      <xdr:spPr>
        <a:xfrm>
          <a:off x="8515427" y="179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154195</xdr:rowOff>
    </xdr:from>
    <xdr:ext cx="469744" cy="259045"/>
    <xdr:sp macro="" textlink="">
      <xdr:nvSpPr>
        <xdr:cNvPr id="376" name="n_3mainValue【市民会館】&#10;一人当たり面積">
          <a:extLst>
            <a:ext uri="{FF2B5EF4-FFF2-40B4-BE49-F238E27FC236}">
              <a16:creationId xmlns:a16="http://schemas.microsoft.com/office/drawing/2014/main" id="{0DA40F8C-CDFF-431B-8964-A745D8EAD292}"/>
            </a:ext>
          </a:extLst>
        </xdr:cNvPr>
        <xdr:cNvSpPr txBox="1"/>
      </xdr:nvSpPr>
      <xdr:spPr>
        <a:xfrm>
          <a:off x="7626427" y="1798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27A77ECA-5100-49C6-A290-AAF000934DE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E983AD76-6D72-4134-8793-A48CD3FDC87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AB4A1E35-7DF5-49D6-A34E-82AEC7122A4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1AE13C0E-C18E-42EA-B628-92C07709400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182DB975-28BC-469F-9F4D-50C6417153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2F172F49-8164-4735-970B-C5C3089DB51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C78B5B0D-B615-4580-A614-EC78D81CC5E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A5D8C4C7-17DC-4164-995A-8B53F9E46C3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85732DDE-9F88-4F75-BB11-5D3B5975CC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2E15F1E2-3AF8-4CA1-9549-2F94F85291F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D81758B9-C77F-43C9-AE35-3A3030BE768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ED4F14F5-ACA9-4F31-8D5E-C8AD1A26400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57C382F6-4B01-4D2C-A648-7BBE4DE6CE4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B83CF1A5-FA9F-439F-89A1-3B813B510ED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D6E4D8A1-3273-43BB-AFE7-CAD86DA7FB3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35FB8FB2-EE7F-47C6-9A69-9B8169EDEE8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2D047D40-D993-4C61-BC53-9642AFB634E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DA188B99-FA0A-43B9-ADC3-C5EC3384E31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07F8C650-D400-40C9-AE0A-FC96478AFFF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306B41E2-153D-44DF-A8D7-2603A7242AC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1EEEA3DB-59AB-4874-9DAD-006AABECBEE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271A5A57-BDE6-48F3-A946-2436F1B5C0B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A66A4E70-CFD5-41F6-B4BB-D74BFD78353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06B722C5-5457-4101-B924-86575B90D4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一般廃棄物処理施設】&#10;有形固定資産減価償却率グラフ枠">
          <a:extLst>
            <a:ext uri="{FF2B5EF4-FFF2-40B4-BE49-F238E27FC236}">
              <a16:creationId xmlns:a16="http://schemas.microsoft.com/office/drawing/2014/main" id="{FEF1F104-C90C-48CE-99F6-40F2C93AB7A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0F29E317-BC58-4FEA-9518-15EBA539567A}"/>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一般廃棄物処理施設】&#10;有形固定資産減価償却率最小値テキスト">
          <a:extLst>
            <a:ext uri="{FF2B5EF4-FFF2-40B4-BE49-F238E27FC236}">
              <a16:creationId xmlns:a16="http://schemas.microsoft.com/office/drawing/2014/main" id="{C08D4239-F9D1-4B37-A819-B36DF6BE3BE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57174F96-4C5E-4892-AF88-38BE01EAFD7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05" name="【一般廃棄物処理施設】&#10;有形固定資産減価償却率最大値テキスト">
          <a:extLst>
            <a:ext uri="{FF2B5EF4-FFF2-40B4-BE49-F238E27FC236}">
              <a16:creationId xmlns:a16="http://schemas.microsoft.com/office/drawing/2014/main" id="{A04FBD82-86A9-4775-8300-7AC9E5540E72}"/>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06" name="直線コネクタ 405">
          <a:extLst>
            <a:ext uri="{FF2B5EF4-FFF2-40B4-BE49-F238E27FC236}">
              <a16:creationId xmlns:a16="http://schemas.microsoft.com/office/drawing/2014/main" id="{4B3F87BA-669D-46A2-AE88-451F3975050E}"/>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407" name="【一般廃棄物処理施設】&#10;有形固定資産減価償却率平均値テキスト">
          <a:extLst>
            <a:ext uri="{FF2B5EF4-FFF2-40B4-BE49-F238E27FC236}">
              <a16:creationId xmlns:a16="http://schemas.microsoft.com/office/drawing/2014/main" id="{F5D842BC-6E0A-410A-848C-673B30103486}"/>
            </a:ext>
          </a:extLst>
        </xdr:cNvPr>
        <xdr:cNvSpPr txBox="1"/>
      </xdr:nvSpPr>
      <xdr:spPr>
        <a:xfrm>
          <a:off x="16357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08" name="フローチャート: 判断 407">
          <a:extLst>
            <a:ext uri="{FF2B5EF4-FFF2-40B4-BE49-F238E27FC236}">
              <a16:creationId xmlns:a16="http://schemas.microsoft.com/office/drawing/2014/main" id="{9EB6F146-CC44-4946-8593-1E9B49500FED}"/>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09" name="フローチャート: 判断 408">
          <a:extLst>
            <a:ext uri="{FF2B5EF4-FFF2-40B4-BE49-F238E27FC236}">
              <a16:creationId xmlns:a16="http://schemas.microsoft.com/office/drawing/2014/main" id="{3FAB8C8D-5E21-42E0-8D1C-735A1BD739BA}"/>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134801</xdr:rowOff>
    </xdr:from>
    <xdr:to>
      <xdr:col>76</xdr:col>
      <xdr:colOff>165100</xdr:colOff>
      <xdr:row>37</xdr:row>
      <xdr:rowOff>64951</xdr:rowOff>
    </xdr:to>
    <xdr:sp macro="" textlink="">
      <xdr:nvSpPr>
        <xdr:cNvPr id="410" name="フローチャート: 判断 409">
          <a:extLst>
            <a:ext uri="{FF2B5EF4-FFF2-40B4-BE49-F238E27FC236}">
              <a16:creationId xmlns:a16="http://schemas.microsoft.com/office/drawing/2014/main" id="{4239DEFC-97CB-4491-A1D0-0E18033DDD07}"/>
            </a:ext>
          </a:extLst>
        </xdr:cNvPr>
        <xdr:cNvSpPr/>
      </xdr:nvSpPr>
      <xdr:spPr>
        <a:xfrm>
          <a:off x="14541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7439</xdr:rowOff>
    </xdr:from>
    <xdr:to>
      <xdr:col>72</xdr:col>
      <xdr:colOff>38100</xdr:colOff>
      <xdr:row>37</xdr:row>
      <xdr:rowOff>109039</xdr:rowOff>
    </xdr:to>
    <xdr:sp macro="" textlink="">
      <xdr:nvSpPr>
        <xdr:cNvPr id="411" name="フローチャート: 判断 410">
          <a:extLst>
            <a:ext uri="{FF2B5EF4-FFF2-40B4-BE49-F238E27FC236}">
              <a16:creationId xmlns:a16="http://schemas.microsoft.com/office/drawing/2014/main" id="{FD6780F9-78E6-4CB2-812D-BF03734BC2C3}"/>
            </a:ext>
          </a:extLst>
        </xdr:cNvPr>
        <xdr:cNvSpPr/>
      </xdr:nvSpPr>
      <xdr:spPr>
        <a:xfrm>
          <a:off x="13652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121739</xdr:rowOff>
    </xdr:from>
    <xdr:to>
      <xdr:col>67</xdr:col>
      <xdr:colOff>101600</xdr:colOff>
      <xdr:row>37</xdr:row>
      <xdr:rowOff>51889</xdr:rowOff>
    </xdr:to>
    <xdr:sp macro="" textlink="">
      <xdr:nvSpPr>
        <xdr:cNvPr id="412" name="フローチャート: 判断 411">
          <a:extLst>
            <a:ext uri="{FF2B5EF4-FFF2-40B4-BE49-F238E27FC236}">
              <a16:creationId xmlns:a16="http://schemas.microsoft.com/office/drawing/2014/main" id="{3DE9F3CC-17A7-4057-ACE6-2662D0B9F44D}"/>
            </a:ext>
          </a:extLst>
        </xdr:cNvPr>
        <xdr:cNvSpPr/>
      </xdr:nvSpPr>
      <xdr:spPr>
        <a:xfrm>
          <a:off x="12763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B9CB6EF9-8176-45DE-9780-6E800730FE7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FA3E92EC-314E-482A-8F1C-50B33CA0C09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6805B54F-A6FB-4782-8954-69A246C0320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E1CC1FCC-3FC0-4188-854F-6EAB2E84E38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D29509F6-E62D-4B6A-951B-38CE7EB51F4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18" name="楕円 417">
          <a:extLst>
            <a:ext uri="{FF2B5EF4-FFF2-40B4-BE49-F238E27FC236}">
              <a16:creationId xmlns:a16="http://schemas.microsoft.com/office/drawing/2014/main" id="{88D6F762-B725-4B58-B188-8AD1B57A80BB}"/>
            </a:ext>
          </a:extLst>
        </xdr:cNvPr>
        <xdr:cNvSpPr/>
      </xdr:nvSpPr>
      <xdr:spPr>
        <a:xfrm>
          <a:off x="162687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35214</xdr:rowOff>
    </xdr:from>
    <xdr:ext cx="405111" cy="259045"/>
    <xdr:sp macro="" textlink="">
      <xdr:nvSpPr>
        <xdr:cNvPr id="419" name="【一般廃棄物処理施設】&#10;有形固定資産減価償却率該当値テキスト">
          <a:extLst>
            <a:ext uri="{FF2B5EF4-FFF2-40B4-BE49-F238E27FC236}">
              <a16:creationId xmlns:a16="http://schemas.microsoft.com/office/drawing/2014/main" id="{4AB88864-DD7F-48B0-91AD-4E53BBC266B7}"/>
            </a:ext>
          </a:extLst>
        </xdr:cNvPr>
        <xdr:cNvSpPr txBox="1"/>
      </xdr:nvSpPr>
      <xdr:spPr>
        <a:xfrm>
          <a:off x="16357600"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420" name="楕円 419">
          <a:extLst>
            <a:ext uri="{FF2B5EF4-FFF2-40B4-BE49-F238E27FC236}">
              <a16:creationId xmlns:a16="http://schemas.microsoft.com/office/drawing/2014/main" id="{ABCBE8F3-4E0D-4656-A3E8-208098C6E734}"/>
            </a:ext>
          </a:extLst>
        </xdr:cNvPr>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63137</xdr:rowOff>
    </xdr:to>
    <xdr:cxnSp macro="">
      <xdr:nvCxnSpPr>
        <xdr:cNvPr id="421" name="直線コネクタ 420">
          <a:extLst>
            <a:ext uri="{FF2B5EF4-FFF2-40B4-BE49-F238E27FC236}">
              <a16:creationId xmlns:a16="http://schemas.microsoft.com/office/drawing/2014/main" id="{14F172C8-0D53-40FF-8E97-2270A1CB096A}"/>
            </a:ext>
          </a:extLst>
        </xdr:cNvPr>
        <xdr:cNvCxnSpPr/>
      </xdr:nvCxnSpPr>
      <xdr:spPr>
        <a:xfrm>
          <a:off x="15481300" y="636270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macro="" textlink="">
      <xdr:nvSpPr>
        <xdr:cNvPr id="422" name="楕円 421">
          <a:extLst>
            <a:ext uri="{FF2B5EF4-FFF2-40B4-BE49-F238E27FC236}">
              <a16:creationId xmlns:a16="http://schemas.microsoft.com/office/drawing/2014/main" id="{1646DBD8-A211-489C-947F-206269480BA3}"/>
            </a:ext>
          </a:extLst>
        </xdr:cNvPr>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19050</xdr:rowOff>
    </xdr:to>
    <xdr:cxnSp macro="">
      <xdr:nvCxnSpPr>
        <xdr:cNvPr id="423" name="直線コネクタ 422">
          <a:extLst>
            <a:ext uri="{FF2B5EF4-FFF2-40B4-BE49-F238E27FC236}">
              <a16:creationId xmlns:a16="http://schemas.microsoft.com/office/drawing/2014/main" id="{974742C3-46A3-4D42-876D-D54CFFCB0D83}"/>
            </a:ext>
          </a:extLst>
        </xdr:cNvPr>
        <xdr:cNvCxnSpPr/>
      </xdr:nvCxnSpPr>
      <xdr:spPr>
        <a:xfrm>
          <a:off x="14592300" y="632187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90714</xdr:rowOff>
    </xdr:from>
    <xdr:to>
      <xdr:col>72</xdr:col>
      <xdr:colOff>38100</xdr:colOff>
      <xdr:row>37</xdr:row>
      <xdr:rowOff>20864</xdr:rowOff>
    </xdr:to>
    <xdr:sp macro="" textlink="">
      <xdr:nvSpPr>
        <xdr:cNvPr id="424" name="楕円 423">
          <a:extLst>
            <a:ext uri="{FF2B5EF4-FFF2-40B4-BE49-F238E27FC236}">
              <a16:creationId xmlns:a16="http://schemas.microsoft.com/office/drawing/2014/main" id="{90F820FF-D5BB-4A74-AE63-7C9655991176}"/>
            </a:ext>
          </a:extLst>
        </xdr:cNvPr>
        <xdr:cNvSpPr/>
      </xdr:nvSpPr>
      <xdr:spPr>
        <a:xfrm>
          <a:off x="13652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141514</xdr:rowOff>
    </xdr:from>
    <xdr:to>
      <xdr:col>76</xdr:col>
      <xdr:colOff>114300</xdr:colOff>
      <xdr:row>36</xdr:row>
      <xdr:rowOff>149678</xdr:rowOff>
    </xdr:to>
    <xdr:cxnSp macro="">
      <xdr:nvCxnSpPr>
        <xdr:cNvPr id="425" name="直線コネクタ 424">
          <a:extLst>
            <a:ext uri="{FF2B5EF4-FFF2-40B4-BE49-F238E27FC236}">
              <a16:creationId xmlns:a16="http://schemas.microsoft.com/office/drawing/2014/main" id="{11718CB6-8193-4A9F-B58E-578101CCCFF9}"/>
            </a:ext>
          </a:extLst>
        </xdr:cNvPr>
        <xdr:cNvCxnSpPr/>
      </xdr:nvCxnSpPr>
      <xdr:spPr>
        <a:xfrm>
          <a:off x="13703300" y="631371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30299</xdr:rowOff>
    </xdr:from>
    <xdr:to>
      <xdr:col>67</xdr:col>
      <xdr:colOff>101600</xdr:colOff>
      <xdr:row>36</xdr:row>
      <xdr:rowOff>131899</xdr:rowOff>
    </xdr:to>
    <xdr:sp macro="" textlink="">
      <xdr:nvSpPr>
        <xdr:cNvPr id="426" name="楕円 425">
          <a:extLst>
            <a:ext uri="{FF2B5EF4-FFF2-40B4-BE49-F238E27FC236}">
              <a16:creationId xmlns:a16="http://schemas.microsoft.com/office/drawing/2014/main" id="{74350C4D-439F-4831-845D-47ACC582E5B8}"/>
            </a:ext>
          </a:extLst>
        </xdr:cNvPr>
        <xdr:cNvSpPr/>
      </xdr:nvSpPr>
      <xdr:spPr>
        <a:xfrm>
          <a:off x="12763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81099</xdr:rowOff>
    </xdr:from>
    <xdr:to>
      <xdr:col>71</xdr:col>
      <xdr:colOff>177800</xdr:colOff>
      <xdr:row>36</xdr:row>
      <xdr:rowOff>141514</xdr:rowOff>
    </xdr:to>
    <xdr:cxnSp macro="">
      <xdr:nvCxnSpPr>
        <xdr:cNvPr id="427" name="直線コネクタ 426">
          <a:extLst>
            <a:ext uri="{FF2B5EF4-FFF2-40B4-BE49-F238E27FC236}">
              <a16:creationId xmlns:a16="http://schemas.microsoft.com/office/drawing/2014/main" id="{64986C63-D552-40DB-9D32-F2651D44B59A}"/>
            </a:ext>
          </a:extLst>
        </xdr:cNvPr>
        <xdr:cNvCxnSpPr/>
      </xdr:nvCxnSpPr>
      <xdr:spPr>
        <a:xfrm>
          <a:off x="12814300" y="625329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111596</xdr:rowOff>
    </xdr:from>
    <xdr:ext cx="405111" cy="259045"/>
    <xdr:sp macro="" textlink="">
      <xdr:nvSpPr>
        <xdr:cNvPr id="428" name="n_1aveValue【一般廃棄物処理施設】&#10;有形固定資産減価償却率">
          <a:extLst>
            <a:ext uri="{FF2B5EF4-FFF2-40B4-BE49-F238E27FC236}">
              <a16:creationId xmlns:a16="http://schemas.microsoft.com/office/drawing/2014/main" id="{F44308F8-5DE1-45E4-834E-7672B7B18534}"/>
            </a:ext>
          </a:extLst>
        </xdr:cNvPr>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56078</xdr:rowOff>
    </xdr:from>
    <xdr:ext cx="405111" cy="259045"/>
    <xdr:sp macro="" textlink="">
      <xdr:nvSpPr>
        <xdr:cNvPr id="429" name="n_2aveValue【一般廃棄物処理施設】&#10;有形固定資産減価償却率">
          <a:extLst>
            <a:ext uri="{FF2B5EF4-FFF2-40B4-BE49-F238E27FC236}">
              <a16:creationId xmlns:a16="http://schemas.microsoft.com/office/drawing/2014/main" id="{23D06C5C-1F24-4293-B55B-FEF9E8B42E11}"/>
            </a:ext>
          </a:extLst>
        </xdr:cNvPr>
        <xdr:cNvSpPr txBox="1"/>
      </xdr:nvSpPr>
      <xdr:spPr>
        <a:xfrm>
          <a:off x="143897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100166</xdr:rowOff>
    </xdr:from>
    <xdr:ext cx="405111" cy="259045"/>
    <xdr:sp macro="" textlink="">
      <xdr:nvSpPr>
        <xdr:cNvPr id="430" name="n_3aveValue【一般廃棄物処理施設】&#10;有形固定資産減価償却率">
          <a:extLst>
            <a:ext uri="{FF2B5EF4-FFF2-40B4-BE49-F238E27FC236}">
              <a16:creationId xmlns:a16="http://schemas.microsoft.com/office/drawing/2014/main" id="{E47C7AC2-7AD3-464D-91D8-AFF9D6244842}"/>
            </a:ext>
          </a:extLst>
        </xdr:cNvPr>
        <xdr:cNvSpPr txBox="1"/>
      </xdr:nvSpPr>
      <xdr:spPr>
        <a:xfrm>
          <a:off x="13500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43016</xdr:rowOff>
    </xdr:from>
    <xdr:ext cx="405111" cy="259045"/>
    <xdr:sp macro="" textlink="">
      <xdr:nvSpPr>
        <xdr:cNvPr id="431" name="n_4aveValue【一般廃棄物処理施設】&#10;有形固定資産減価償却率">
          <a:extLst>
            <a:ext uri="{FF2B5EF4-FFF2-40B4-BE49-F238E27FC236}">
              <a16:creationId xmlns:a16="http://schemas.microsoft.com/office/drawing/2014/main" id="{3FC73112-CBEE-44E2-BA21-C3087870AD6C}"/>
            </a:ext>
          </a:extLst>
        </xdr:cNvPr>
        <xdr:cNvSpPr txBox="1"/>
      </xdr:nvSpPr>
      <xdr:spPr>
        <a:xfrm>
          <a:off x="12611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macro="" textlink="">
      <xdr:nvSpPr>
        <xdr:cNvPr id="432" name="n_1mainValue【一般廃棄物処理施設】&#10;有形固定資産減価償却率">
          <a:extLst>
            <a:ext uri="{FF2B5EF4-FFF2-40B4-BE49-F238E27FC236}">
              <a16:creationId xmlns:a16="http://schemas.microsoft.com/office/drawing/2014/main" id="{B29FFFC2-1748-425F-9B45-D87CE967CF97}"/>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45555</xdr:rowOff>
    </xdr:from>
    <xdr:ext cx="405111" cy="259045"/>
    <xdr:sp macro="" textlink="">
      <xdr:nvSpPr>
        <xdr:cNvPr id="433" name="n_2mainValue【一般廃棄物処理施設】&#10;有形固定資産減価償却率">
          <a:extLst>
            <a:ext uri="{FF2B5EF4-FFF2-40B4-BE49-F238E27FC236}">
              <a16:creationId xmlns:a16="http://schemas.microsoft.com/office/drawing/2014/main" id="{BE8653F5-94D3-475C-9455-B90336201943}"/>
            </a:ext>
          </a:extLst>
        </xdr:cNvPr>
        <xdr:cNvSpPr txBox="1"/>
      </xdr:nvSpPr>
      <xdr:spPr>
        <a:xfrm>
          <a:off x="14389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37391</xdr:rowOff>
    </xdr:from>
    <xdr:ext cx="405111" cy="259045"/>
    <xdr:sp macro="" textlink="">
      <xdr:nvSpPr>
        <xdr:cNvPr id="434" name="n_3mainValue【一般廃棄物処理施設】&#10;有形固定資産減価償却率">
          <a:extLst>
            <a:ext uri="{FF2B5EF4-FFF2-40B4-BE49-F238E27FC236}">
              <a16:creationId xmlns:a16="http://schemas.microsoft.com/office/drawing/2014/main" id="{372FC574-028A-4F32-B16A-A8725386FB8E}"/>
            </a:ext>
          </a:extLst>
        </xdr:cNvPr>
        <xdr:cNvSpPr txBox="1"/>
      </xdr:nvSpPr>
      <xdr:spPr>
        <a:xfrm>
          <a:off x="13500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148426</xdr:rowOff>
    </xdr:from>
    <xdr:ext cx="405111" cy="259045"/>
    <xdr:sp macro="" textlink="">
      <xdr:nvSpPr>
        <xdr:cNvPr id="435" name="n_4mainValue【一般廃棄物処理施設】&#10;有形固定資産減価償却率">
          <a:extLst>
            <a:ext uri="{FF2B5EF4-FFF2-40B4-BE49-F238E27FC236}">
              <a16:creationId xmlns:a16="http://schemas.microsoft.com/office/drawing/2014/main" id="{AD705E18-BEA1-4BBB-B87A-A7F610D898C5}"/>
            </a:ext>
          </a:extLst>
        </xdr:cNvPr>
        <xdr:cNvSpPr txBox="1"/>
      </xdr:nvSpPr>
      <xdr:spPr>
        <a:xfrm>
          <a:off x="12611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78746002-9D9C-4A1F-815F-EDF70BDC89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8E31E1A8-32E4-4BFC-BAA7-26DC2049DFE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760D3F77-B5BC-4C4E-89C0-5D03DB0936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18E1C700-14D0-4520-9A58-459A2C5FBDE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40B84E06-1C40-4F5B-A827-F023261FE02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6F15C320-F7DB-401D-B0B9-9F907D711BE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C926D0EA-D930-4DE6-80A3-2B720F78B27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85DFDA0A-711F-4E8E-8925-34466CA1CF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1E18503D-0679-46CB-A81D-D31095BD2B5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A545C2AF-002C-4D10-9902-6240BA37958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a:extLst>
            <a:ext uri="{FF2B5EF4-FFF2-40B4-BE49-F238E27FC236}">
              <a16:creationId xmlns:a16="http://schemas.microsoft.com/office/drawing/2014/main" id="{5CA63DC3-4743-41CB-B235-CFD1D00D7B8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a:extLst>
            <a:ext uri="{FF2B5EF4-FFF2-40B4-BE49-F238E27FC236}">
              <a16:creationId xmlns:a16="http://schemas.microsoft.com/office/drawing/2014/main" id="{0A4C0136-D87B-421D-B82F-45334D73174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a:extLst>
            <a:ext uri="{FF2B5EF4-FFF2-40B4-BE49-F238E27FC236}">
              <a16:creationId xmlns:a16="http://schemas.microsoft.com/office/drawing/2014/main" id="{8BCA4443-F351-4E49-8795-E9175EAD411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a:extLst>
            <a:ext uri="{FF2B5EF4-FFF2-40B4-BE49-F238E27FC236}">
              <a16:creationId xmlns:a16="http://schemas.microsoft.com/office/drawing/2014/main" id="{68B16209-D4C8-40E2-A31B-57134285BF6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a:extLst>
            <a:ext uri="{FF2B5EF4-FFF2-40B4-BE49-F238E27FC236}">
              <a16:creationId xmlns:a16="http://schemas.microsoft.com/office/drawing/2014/main" id="{5585E428-A792-4C90-94BD-C675103A495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51" name="テキスト ボックス 450">
          <a:extLst>
            <a:ext uri="{FF2B5EF4-FFF2-40B4-BE49-F238E27FC236}">
              <a16:creationId xmlns:a16="http://schemas.microsoft.com/office/drawing/2014/main" id="{B82E59AB-7BE5-40DC-B024-87013E7D874D}"/>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a:extLst>
            <a:ext uri="{FF2B5EF4-FFF2-40B4-BE49-F238E27FC236}">
              <a16:creationId xmlns:a16="http://schemas.microsoft.com/office/drawing/2014/main" id="{BF0BE60D-8258-4EF6-A9F5-5F0DFB7543D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53" name="テキスト ボックス 452">
          <a:extLst>
            <a:ext uri="{FF2B5EF4-FFF2-40B4-BE49-F238E27FC236}">
              <a16:creationId xmlns:a16="http://schemas.microsoft.com/office/drawing/2014/main" id="{CC7C65DF-2A43-49B5-B8A4-519D0A114A99}"/>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4E6025C4-D72E-450B-9E44-D72AAD9AC85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5" name="テキスト ボックス 454">
          <a:extLst>
            <a:ext uri="{FF2B5EF4-FFF2-40B4-BE49-F238E27FC236}">
              <a16:creationId xmlns:a16="http://schemas.microsoft.com/office/drawing/2014/main" id="{BF8DE4C6-660E-472B-ADB3-D34D5122979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a:extLst>
            <a:ext uri="{FF2B5EF4-FFF2-40B4-BE49-F238E27FC236}">
              <a16:creationId xmlns:a16="http://schemas.microsoft.com/office/drawing/2014/main" id="{8BB479B4-046B-41F0-8E3E-B1D0F46DC93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57" name="直線コネクタ 456">
          <a:extLst>
            <a:ext uri="{FF2B5EF4-FFF2-40B4-BE49-F238E27FC236}">
              <a16:creationId xmlns:a16="http://schemas.microsoft.com/office/drawing/2014/main" id="{33616C82-5F5D-4E56-ABFA-CF206A02F334}"/>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58" name="【一般廃棄物処理施設】&#10;一人当たり有形固定資産（償却資産）額最小値テキスト">
          <a:extLst>
            <a:ext uri="{FF2B5EF4-FFF2-40B4-BE49-F238E27FC236}">
              <a16:creationId xmlns:a16="http://schemas.microsoft.com/office/drawing/2014/main" id="{4CC06728-BD7A-42DB-9954-DB424EF282E8}"/>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59" name="直線コネクタ 458">
          <a:extLst>
            <a:ext uri="{FF2B5EF4-FFF2-40B4-BE49-F238E27FC236}">
              <a16:creationId xmlns:a16="http://schemas.microsoft.com/office/drawing/2014/main" id="{A6B41BBE-0283-4F32-A941-6BE83DB63277}"/>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60" name="【一般廃棄物処理施設】&#10;一人当たり有形固定資産（償却資産）額最大値テキスト">
          <a:extLst>
            <a:ext uri="{FF2B5EF4-FFF2-40B4-BE49-F238E27FC236}">
              <a16:creationId xmlns:a16="http://schemas.microsoft.com/office/drawing/2014/main" id="{53B49B34-E56F-42B9-AD66-7A26EB99D315}"/>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61" name="直線コネクタ 460">
          <a:extLst>
            <a:ext uri="{FF2B5EF4-FFF2-40B4-BE49-F238E27FC236}">
              <a16:creationId xmlns:a16="http://schemas.microsoft.com/office/drawing/2014/main" id="{342D0DDA-F3A9-49F0-8958-518615D1D1AB}"/>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462" name="【一般廃棄物処理施設】&#10;一人当たり有形固定資産（償却資産）額平均値テキスト">
          <a:extLst>
            <a:ext uri="{FF2B5EF4-FFF2-40B4-BE49-F238E27FC236}">
              <a16:creationId xmlns:a16="http://schemas.microsoft.com/office/drawing/2014/main" id="{6B15B7C2-79BD-41F9-AD1D-B2E61B53B7E0}"/>
            </a:ext>
          </a:extLst>
        </xdr:cNvPr>
        <xdr:cNvSpPr txBox="1"/>
      </xdr:nvSpPr>
      <xdr:spPr>
        <a:xfrm>
          <a:off x="22199600" y="6919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63" name="フローチャート: 判断 462">
          <a:extLst>
            <a:ext uri="{FF2B5EF4-FFF2-40B4-BE49-F238E27FC236}">
              <a16:creationId xmlns:a16="http://schemas.microsoft.com/office/drawing/2014/main" id="{0B0DA4B3-44C1-4F7E-AAAF-C36A36BBEDBE}"/>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64" name="フローチャート: 判断 463">
          <a:extLst>
            <a:ext uri="{FF2B5EF4-FFF2-40B4-BE49-F238E27FC236}">
              <a16:creationId xmlns:a16="http://schemas.microsoft.com/office/drawing/2014/main" id="{D956683C-32F9-4AC2-A7A3-4070F0315901}"/>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66778</xdr:rowOff>
    </xdr:from>
    <xdr:to>
      <xdr:col>107</xdr:col>
      <xdr:colOff>101600</xdr:colOff>
      <xdr:row>40</xdr:row>
      <xdr:rowOff>168378</xdr:rowOff>
    </xdr:to>
    <xdr:sp macro="" textlink="">
      <xdr:nvSpPr>
        <xdr:cNvPr id="465" name="フローチャート: 判断 464">
          <a:extLst>
            <a:ext uri="{FF2B5EF4-FFF2-40B4-BE49-F238E27FC236}">
              <a16:creationId xmlns:a16="http://schemas.microsoft.com/office/drawing/2014/main" id="{AA26B52C-7DB3-40CF-9898-951AE87B0B27}"/>
            </a:ext>
          </a:extLst>
        </xdr:cNvPr>
        <xdr:cNvSpPr/>
      </xdr:nvSpPr>
      <xdr:spPr>
        <a:xfrm>
          <a:off x="20383500" y="692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80249</xdr:rowOff>
    </xdr:from>
    <xdr:to>
      <xdr:col>102</xdr:col>
      <xdr:colOff>165100</xdr:colOff>
      <xdr:row>41</xdr:row>
      <xdr:rowOff>10399</xdr:rowOff>
    </xdr:to>
    <xdr:sp macro="" textlink="">
      <xdr:nvSpPr>
        <xdr:cNvPr id="466" name="フローチャート: 判断 465">
          <a:extLst>
            <a:ext uri="{FF2B5EF4-FFF2-40B4-BE49-F238E27FC236}">
              <a16:creationId xmlns:a16="http://schemas.microsoft.com/office/drawing/2014/main" id="{C2C3B41E-77A5-4A43-B10C-2532F919FA59}"/>
            </a:ext>
          </a:extLst>
        </xdr:cNvPr>
        <xdr:cNvSpPr/>
      </xdr:nvSpPr>
      <xdr:spPr>
        <a:xfrm>
          <a:off x="19494500" y="693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85489</xdr:rowOff>
    </xdr:from>
    <xdr:to>
      <xdr:col>98</xdr:col>
      <xdr:colOff>38100</xdr:colOff>
      <xdr:row>41</xdr:row>
      <xdr:rowOff>15639</xdr:rowOff>
    </xdr:to>
    <xdr:sp macro="" textlink="">
      <xdr:nvSpPr>
        <xdr:cNvPr id="467" name="フローチャート: 判断 466">
          <a:extLst>
            <a:ext uri="{FF2B5EF4-FFF2-40B4-BE49-F238E27FC236}">
              <a16:creationId xmlns:a16="http://schemas.microsoft.com/office/drawing/2014/main" id="{1A4FF4BD-9E48-446E-9E4F-3F6852ABCB8B}"/>
            </a:ext>
          </a:extLst>
        </xdr:cNvPr>
        <xdr:cNvSpPr/>
      </xdr:nvSpPr>
      <xdr:spPr>
        <a:xfrm>
          <a:off x="18605500" y="694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1109CAC7-7EF3-4A11-9470-86377A4B65A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7A5D287D-DE21-4F80-B573-FDFEFA83AF1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73ABA81-5B75-403F-91B6-CAD6158FDD7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7BCB7A63-01B9-442C-8041-9326E63CC7F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C2D58D3A-51F9-4908-A9BB-739C704519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14070</xdr:rowOff>
    </xdr:from>
    <xdr:to>
      <xdr:col>116</xdr:col>
      <xdr:colOff>114300</xdr:colOff>
      <xdr:row>35</xdr:row>
      <xdr:rowOff>115670</xdr:rowOff>
    </xdr:to>
    <xdr:sp macro="" textlink="">
      <xdr:nvSpPr>
        <xdr:cNvPr id="473" name="楕円 472">
          <a:extLst>
            <a:ext uri="{FF2B5EF4-FFF2-40B4-BE49-F238E27FC236}">
              <a16:creationId xmlns:a16="http://schemas.microsoft.com/office/drawing/2014/main" id="{CDA1C82E-5507-41C3-9040-DD9CC3619AAD}"/>
            </a:ext>
          </a:extLst>
        </xdr:cNvPr>
        <xdr:cNvSpPr/>
      </xdr:nvSpPr>
      <xdr:spPr>
        <a:xfrm>
          <a:off x="22110700" y="60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36947</xdr:rowOff>
    </xdr:from>
    <xdr:ext cx="690189" cy="259045"/>
    <xdr:sp macro="" textlink="">
      <xdr:nvSpPr>
        <xdr:cNvPr id="474" name="【一般廃棄物処理施設】&#10;一人当たり有形固定資産（償却資産）額該当値テキスト">
          <a:extLst>
            <a:ext uri="{FF2B5EF4-FFF2-40B4-BE49-F238E27FC236}">
              <a16:creationId xmlns:a16="http://schemas.microsoft.com/office/drawing/2014/main" id="{2F95501A-132A-4B3A-889E-765D317E9D42}"/>
            </a:ext>
          </a:extLst>
        </xdr:cNvPr>
        <xdr:cNvSpPr txBox="1"/>
      </xdr:nvSpPr>
      <xdr:spPr>
        <a:xfrm>
          <a:off x="22199600" y="58662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10609</xdr:rowOff>
    </xdr:from>
    <xdr:to>
      <xdr:col>112</xdr:col>
      <xdr:colOff>38100</xdr:colOff>
      <xdr:row>35</xdr:row>
      <xdr:rowOff>112209</xdr:rowOff>
    </xdr:to>
    <xdr:sp macro="" textlink="">
      <xdr:nvSpPr>
        <xdr:cNvPr id="475" name="楕円 474">
          <a:extLst>
            <a:ext uri="{FF2B5EF4-FFF2-40B4-BE49-F238E27FC236}">
              <a16:creationId xmlns:a16="http://schemas.microsoft.com/office/drawing/2014/main" id="{4073853A-2D6A-43E3-AB2C-1A2C515F2E93}"/>
            </a:ext>
          </a:extLst>
        </xdr:cNvPr>
        <xdr:cNvSpPr/>
      </xdr:nvSpPr>
      <xdr:spPr>
        <a:xfrm>
          <a:off x="21272500" y="601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61409</xdr:rowOff>
    </xdr:from>
    <xdr:to>
      <xdr:col>116</xdr:col>
      <xdr:colOff>63500</xdr:colOff>
      <xdr:row>35</xdr:row>
      <xdr:rowOff>64870</xdr:rowOff>
    </xdr:to>
    <xdr:cxnSp macro="">
      <xdr:nvCxnSpPr>
        <xdr:cNvPr id="476" name="直線コネクタ 475">
          <a:extLst>
            <a:ext uri="{FF2B5EF4-FFF2-40B4-BE49-F238E27FC236}">
              <a16:creationId xmlns:a16="http://schemas.microsoft.com/office/drawing/2014/main" id="{0417AD6C-4C7D-4764-BDD7-70DEA1A1F12E}"/>
            </a:ext>
          </a:extLst>
        </xdr:cNvPr>
        <xdr:cNvCxnSpPr/>
      </xdr:nvCxnSpPr>
      <xdr:spPr>
        <a:xfrm>
          <a:off x="21323300" y="6062159"/>
          <a:ext cx="8382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25715</xdr:rowOff>
    </xdr:from>
    <xdr:to>
      <xdr:col>107</xdr:col>
      <xdr:colOff>101600</xdr:colOff>
      <xdr:row>35</xdr:row>
      <xdr:rowOff>127315</xdr:rowOff>
    </xdr:to>
    <xdr:sp macro="" textlink="">
      <xdr:nvSpPr>
        <xdr:cNvPr id="477" name="楕円 476">
          <a:extLst>
            <a:ext uri="{FF2B5EF4-FFF2-40B4-BE49-F238E27FC236}">
              <a16:creationId xmlns:a16="http://schemas.microsoft.com/office/drawing/2014/main" id="{67131556-52CE-4B05-856C-FEA741429DC1}"/>
            </a:ext>
          </a:extLst>
        </xdr:cNvPr>
        <xdr:cNvSpPr/>
      </xdr:nvSpPr>
      <xdr:spPr>
        <a:xfrm>
          <a:off x="20383500" y="60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61409</xdr:rowOff>
    </xdr:from>
    <xdr:to>
      <xdr:col>111</xdr:col>
      <xdr:colOff>177800</xdr:colOff>
      <xdr:row>35</xdr:row>
      <xdr:rowOff>76515</xdr:rowOff>
    </xdr:to>
    <xdr:cxnSp macro="">
      <xdr:nvCxnSpPr>
        <xdr:cNvPr id="478" name="直線コネクタ 477">
          <a:extLst>
            <a:ext uri="{FF2B5EF4-FFF2-40B4-BE49-F238E27FC236}">
              <a16:creationId xmlns:a16="http://schemas.microsoft.com/office/drawing/2014/main" id="{451E92BB-BC6A-47C5-9191-7DF6C95C966E}"/>
            </a:ext>
          </a:extLst>
        </xdr:cNvPr>
        <xdr:cNvCxnSpPr/>
      </xdr:nvCxnSpPr>
      <xdr:spPr>
        <a:xfrm flipV="1">
          <a:off x="20434300" y="6062159"/>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101386</xdr:rowOff>
    </xdr:from>
    <xdr:to>
      <xdr:col>102</xdr:col>
      <xdr:colOff>165100</xdr:colOff>
      <xdr:row>36</xdr:row>
      <xdr:rowOff>31536</xdr:rowOff>
    </xdr:to>
    <xdr:sp macro="" textlink="">
      <xdr:nvSpPr>
        <xdr:cNvPr id="479" name="楕円 478">
          <a:extLst>
            <a:ext uri="{FF2B5EF4-FFF2-40B4-BE49-F238E27FC236}">
              <a16:creationId xmlns:a16="http://schemas.microsoft.com/office/drawing/2014/main" id="{EB9E388A-DD41-42D0-BF7F-6B1A23984067}"/>
            </a:ext>
          </a:extLst>
        </xdr:cNvPr>
        <xdr:cNvSpPr/>
      </xdr:nvSpPr>
      <xdr:spPr>
        <a:xfrm>
          <a:off x="19494500" y="61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76515</xdr:rowOff>
    </xdr:from>
    <xdr:to>
      <xdr:col>107</xdr:col>
      <xdr:colOff>50800</xdr:colOff>
      <xdr:row>35</xdr:row>
      <xdr:rowOff>152186</xdr:rowOff>
    </xdr:to>
    <xdr:cxnSp macro="">
      <xdr:nvCxnSpPr>
        <xdr:cNvPr id="480" name="直線コネクタ 479">
          <a:extLst>
            <a:ext uri="{FF2B5EF4-FFF2-40B4-BE49-F238E27FC236}">
              <a16:creationId xmlns:a16="http://schemas.microsoft.com/office/drawing/2014/main" id="{B4EC0ACE-293D-49F9-9A16-06A1083E7402}"/>
            </a:ext>
          </a:extLst>
        </xdr:cNvPr>
        <xdr:cNvCxnSpPr/>
      </xdr:nvCxnSpPr>
      <xdr:spPr>
        <a:xfrm flipV="1">
          <a:off x="19545300" y="6077265"/>
          <a:ext cx="889000" cy="7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128209</xdr:rowOff>
    </xdr:from>
    <xdr:to>
      <xdr:col>98</xdr:col>
      <xdr:colOff>38100</xdr:colOff>
      <xdr:row>36</xdr:row>
      <xdr:rowOff>58359</xdr:rowOff>
    </xdr:to>
    <xdr:sp macro="" textlink="">
      <xdr:nvSpPr>
        <xdr:cNvPr id="481" name="楕円 480">
          <a:extLst>
            <a:ext uri="{FF2B5EF4-FFF2-40B4-BE49-F238E27FC236}">
              <a16:creationId xmlns:a16="http://schemas.microsoft.com/office/drawing/2014/main" id="{4AC5600C-AB76-45BB-B96F-3AC7F6441038}"/>
            </a:ext>
          </a:extLst>
        </xdr:cNvPr>
        <xdr:cNvSpPr/>
      </xdr:nvSpPr>
      <xdr:spPr>
        <a:xfrm>
          <a:off x="18605500" y="612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152186</xdr:rowOff>
    </xdr:from>
    <xdr:to>
      <xdr:col>102</xdr:col>
      <xdr:colOff>114300</xdr:colOff>
      <xdr:row>36</xdr:row>
      <xdr:rowOff>7559</xdr:rowOff>
    </xdr:to>
    <xdr:cxnSp macro="">
      <xdr:nvCxnSpPr>
        <xdr:cNvPr id="482" name="直線コネクタ 481">
          <a:extLst>
            <a:ext uri="{FF2B5EF4-FFF2-40B4-BE49-F238E27FC236}">
              <a16:creationId xmlns:a16="http://schemas.microsoft.com/office/drawing/2014/main" id="{8975C53B-BAE3-4EB9-B708-8305C0AE0201}"/>
            </a:ext>
          </a:extLst>
        </xdr:cNvPr>
        <xdr:cNvCxnSpPr/>
      </xdr:nvCxnSpPr>
      <xdr:spPr>
        <a:xfrm flipV="1">
          <a:off x="18656300" y="6152936"/>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483" name="n_1aveValue【一般廃棄物処理施設】&#10;一人当たり有形固定資産（償却資産）額">
          <a:extLst>
            <a:ext uri="{FF2B5EF4-FFF2-40B4-BE49-F238E27FC236}">
              <a16:creationId xmlns:a16="http://schemas.microsoft.com/office/drawing/2014/main" id="{30FC0B36-C43D-4B3C-8FFF-B7D1285263CD}"/>
            </a:ext>
          </a:extLst>
        </xdr:cNvPr>
        <xdr:cNvSpPr txBox="1"/>
      </xdr:nvSpPr>
      <xdr:spPr>
        <a:xfrm>
          <a:off x="21011095" y="70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159505</xdr:rowOff>
    </xdr:from>
    <xdr:ext cx="599010" cy="259045"/>
    <xdr:sp macro="" textlink="">
      <xdr:nvSpPr>
        <xdr:cNvPr id="484" name="n_2aveValue【一般廃棄物処理施設】&#10;一人当たり有形固定資産（償却資産）額">
          <a:extLst>
            <a:ext uri="{FF2B5EF4-FFF2-40B4-BE49-F238E27FC236}">
              <a16:creationId xmlns:a16="http://schemas.microsoft.com/office/drawing/2014/main" id="{DB6C01BC-6A07-4763-824A-D0B622A88589}"/>
            </a:ext>
          </a:extLst>
        </xdr:cNvPr>
        <xdr:cNvSpPr txBox="1"/>
      </xdr:nvSpPr>
      <xdr:spPr>
        <a:xfrm>
          <a:off x="20134795" y="701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1526</xdr:rowOff>
    </xdr:from>
    <xdr:ext cx="599010" cy="259045"/>
    <xdr:sp macro="" textlink="">
      <xdr:nvSpPr>
        <xdr:cNvPr id="485" name="n_3aveValue【一般廃棄物処理施設】&#10;一人当たり有形固定資産（償却資産）額">
          <a:extLst>
            <a:ext uri="{FF2B5EF4-FFF2-40B4-BE49-F238E27FC236}">
              <a16:creationId xmlns:a16="http://schemas.microsoft.com/office/drawing/2014/main" id="{9B144DC1-400A-479E-9C0B-C56A5F28AE9C}"/>
            </a:ext>
          </a:extLst>
        </xdr:cNvPr>
        <xdr:cNvSpPr txBox="1"/>
      </xdr:nvSpPr>
      <xdr:spPr>
        <a:xfrm>
          <a:off x="19245795" y="703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6766</xdr:rowOff>
    </xdr:from>
    <xdr:ext cx="599010" cy="259045"/>
    <xdr:sp macro="" textlink="">
      <xdr:nvSpPr>
        <xdr:cNvPr id="486" name="n_4aveValue【一般廃棄物処理施設】&#10;一人当たり有形固定資産（償却資産）額">
          <a:extLst>
            <a:ext uri="{FF2B5EF4-FFF2-40B4-BE49-F238E27FC236}">
              <a16:creationId xmlns:a16="http://schemas.microsoft.com/office/drawing/2014/main" id="{D61EE378-BEF1-4024-B941-F53E2DE8E2FE}"/>
            </a:ext>
          </a:extLst>
        </xdr:cNvPr>
        <xdr:cNvSpPr txBox="1"/>
      </xdr:nvSpPr>
      <xdr:spPr>
        <a:xfrm>
          <a:off x="18356795" y="703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10505</xdr:colOff>
      <xdr:row>33</xdr:row>
      <xdr:rowOff>128736</xdr:rowOff>
    </xdr:from>
    <xdr:ext cx="690189" cy="259045"/>
    <xdr:sp macro="" textlink="">
      <xdr:nvSpPr>
        <xdr:cNvPr id="487" name="n_1mainValue【一般廃棄物処理施設】&#10;一人当たり有形固定資産（償却資産）額">
          <a:extLst>
            <a:ext uri="{FF2B5EF4-FFF2-40B4-BE49-F238E27FC236}">
              <a16:creationId xmlns:a16="http://schemas.microsoft.com/office/drawing/2014/main" id="{EB94220D-CDEB-492B-B442-ACE69697D10B}"/>
            </a:ext>
          </a:extLst>
        </xdr:cNvPr>
        <xdr:cNvSpPr txBox="1"/>
      </xdr:nvSpPr>
      <xdr:spPr>
        <a:xfrm>
          <a:off x="20965505" y="57865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33</xdr:row>
      <xdr:rowOff>143842</xdr:rowOff>
    </xdr:from>
    <xdr:ext cx="690189" cy="259045"/>
    <xdr:sp macro="" textlink="">
      <xdr:nvSpPr>
        <xdr:cNvPr id="488" name="n_2mainValue【一般廃棄物処理施設】&#10;一人当たり有形固定資産（償却資産）額">
          <a:extLst>
            <a:ext uri="{FF2B5EF4-FFF2-40B4-BE49-F238E27FC236}">
              <a16:creationId xmlns:a16="http://schemas.microsoft.com/office/drawing/2014/main" id="{AB69508F-240D-4365-8158-28B15FA244D0}"/>
            </a:ext>
          </a:extLst>
        </xdr:cNvPr>
        <xdr:cNvSpPr txBox="1"/>
      </xdr:nvSpPr>
      <xdr:spPr>
        <a:xfrm>
          <a:off x="20089205" y="58016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34</xdr:row>
      <xdr:rowOff>48063</xdr:rowOff>
    </xdr:from>
    <xdr:ext cx="690189" cy="259045"/>
    <xdr:sp macro="" textlink="">
      <xdr:nvSpPr>
        <xdr:cNvPr id="489" name="n_3mainValue【一般廃棄物処理施設】&#10;一人当たり有形固定資産（償却資産）額">
          <a:extLst>
            <a:ext uri="{FF2B5EF4-FFF2-40B4-BE49-F238E27FC236}">
              <a16:creationId xmlns:a16="http://schemas.microsoft.com/office/drawing/2014/main" id="{047A404C-5572-46FD-B7FB-73E05CCA69D1}"/>
            </a:ext>
          </a:extLst>
        </xdr:cNvPr>
        <xdr:cNvSpPr txBox="1"/>
      </xdr:nvSpPr>
      <xdr:spPr>
        <a:xfrm>
          <a:off x="19200205" y="587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34</xdr:row>
      <xdr:rowOff>74886</xdr:rowOff>
    </xdr:from>
    <xdr:ext cx="690189" cy="259045"/>
    <xdr:sp macro="" textlink="">
      <xdr:nvSpPr>
        <xdr:cNvPr id="490" name="n_4mainValue【一般廃棄物処理施設】&#10;一人当たり有形固定資産（償却資産）額">
          <a:extLst>
            <a:ext uri="{FF2B5EF4-FFF2-40B4-BE49-F238E27FC236}">
              <a16:creationId xmlns:a16="http://schemas.microsoft.com/office/drawing/2014/main" id="{34ACB70B-09C8-40AA-8D5F-508A83A196C0}"/>
            </a:ext>
          </a:extLst>
        </xdr:cNvPr>
        <xdr:cNvSpPr txBox="1"/>
      </xdr:nvSpPr>
      <xdr:spPr>
        <a:xfrm>
          <a:off x="18311205" y="59041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4C19A32A-D002-418A-A35F-B36BF23E276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a:extLst>
            <a:ext uri="{FF2B5EF4-FFF2-40B4-BE49-F238E27FC236}">
              <a16:creationId xmlns:a16="http://schemas.microsoft.com/office/drawing/2014/main" id="{D9EAC0C6-6A42-43C3-BDD8-2690796D84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a:extLst>
            <a:ext uri="{FF2B5EF4-FFF2-40B4-BE49-F238E27FC236}">
              <a16:creationId xmlns:a16="http://schemas.microsoft.com/office/drawing/2014/main" id="{23A5B842-C93C-4DA1-BCE9-BF18FC7858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a:extLst>
            <a:ext uri="{FF2B5EF4-FFF2-40B4-BE49-F238E27FC236}">
              <a16:creationId xmlns:a16="http://schemas.microsoft.com/office/drawing/2014/main" id="{1B90B0E0-A6E3-4C0B-A486-4A6DEB96BCD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a:extLst>
            <a:ext uri="{FF2B5EF4-FFF2-40B4-BE49-F238E27FC236}">
              <a16:creationId xmlns:a16="http://schemas.microsoft.com/office/drawing/2014/main" id="{DD97C1CF-1D4A-4100-B3BF-AF60A93EF9C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a:extLst>
            <a:ext uri="{FF2B5EF4-FFF2-40B4-BE49-F238E27FC236}">
              <a16:creationId xmlns:a16="http://schemas.microsoft.com/office/drawing/2014/main" id="{53B46252-468B-4CA5-9E98-79ADF7DBD3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a:extLst>
            <a:ext uri="{FF2B5EF4-FFF2-40B4-BE49-F238E27FC236}">
              <a16:creationId xmlns:a16="http://schemas.microsoft.com/office/drawing/2014/main" id="{81E3F615-E113-4459-9176-14A0AED630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a:extLst>
            <a:ext uri="{FF2B5EF4-FFF2-40B4-BE49-F238E27FC236}">
              <a16:creationId xmlns:a16="http://schemas.microsoft.com/office/drawing/2014/main" id="{5FFE6E6A-9090-4BD6-B1CE-DF5A1BF54B3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a:extLst>
            <a:ext uri="{FF2B5EF4-FFF2-40B4-BE49-F238E27FC236}">
              <a16:creationId xmlns:a16="http://schemas.microsoft.com/office/drawing/2014/main" id="{1F614E1C-7044-461E-A300-A7509ECE7A8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a:extLst>
            <a:ext uri="{FF2B5EF4-FFF2-40B4-BE49-F238E27FC236}">
              <a16:creationId xmlns:a16="http://schemas.microsoft.com/office/drawing/2014/main" id="{0DE93EB6-44A1-458F-8B4E-BB5D71A97F4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a:extLst>
            <a:ext uri="{FF2B5EF4-FFF2-40B4-BE49-F238E27FC236}">
              <a16:creationId xmlns:a16="http://schemas.microsoft.com/office/drawing/2014/main" id="{37EDCE56-FCCA-461F-8B5F-2BD28B5D19F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a:extLst>
            <a:ext uri="{FF2B5EF4-FFF2-40B4-BE49-F238E27FC236}">
              <a16:creationId xmlns:a16="http://schemas.microsoft.com/office/drawing/2014/main" id="{E2581EAD-97F6-467B-85A1-FA94A62AE5E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3" name="テキスト ボックス 502">
          <a:extLst>
            <a:ext uri="{FF2B5EF4-FFF2-40B4-BE49-F238E27FC236}">
              <a16:creationId xmlns:a16="http://schemas.microsoft.com/office/drawing/2014/main" id="{68B62987-2071-4764-8164-086EFC22F6B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a:extLst>
            <a:ext uri="{FF2B5EF4-FFF2-40B4-BE49-F238E27FC236}">
              <a16:creationId xmlns:a16="http://schemas.microsoft.com/office/drawing/2014/main" id="{E795BB8D-5CBA-4951-8CA8-93FD36C2D69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a:extLst>
            <a:ext uri="{FF2B5EF4-FFF2-40B4-BE49-F238E27FC236}">
              <a16:creationId xmlns:a16="http://schemas.microsoft.com/office/drawing/2014/main" id="{4A251129-28BA-4D47-A8E3-448A421FDCD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a:extLst>
            <a:ext uri="{FF2B5EF4-FFF2-40B4-BE49-F238E27FC236}">
              <a16:creationId xmlns:a16="http://schemas.microsoft.com/office/drawing/2014/main" id="{E9E032DF-5CBB-4017-911C-6E46D02B449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a:extLst>
            <a:ext uri="{FF2B5EF4-FFF2-40B4-BE49-F238E27FC236}">
              <a16:creationId xmlns:a16="http://schemas.microsoft.com/office/drawing/2014/main" id="{19939ADB-7605-4085-AE11-74A17DE5013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a:extLst>
            <a:ext uri="{FF2B5EF4-FFF2-40B4-BE49-F238E27FC236}">
              <a16:creationId xmlns:a16="http://schemas.microsoft.com/office/drawing/2014/main" id="{E597DDFC-87C6-45BA-98A2-C5CBC1EB018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a:extLst>
            <a:ext uri="{FF2B5EF4-FFF2-40B4-BE49-F238E27FC236}">
              <a16:creationId xmlns:a16="http://schemas.microsoft.com/office/drawing/2014/main" id="{F8E314A0-762B-4545-B713-112DFEDBE3A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a:extLst>
            <a:ext uri="{FF2B5EF4-FFF2-40B4-BE49-F238E27FC236}">
              <a16:creationId xmlns:a16="http://schemas.microsoft.com/office/drawing/2014/main" id="{6690EA93-43FE-4A53-847B-CF2C516FCCB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a:extLst>
            <a:ext uri="{FF2B5EF4-FFF2-40B4-BE49-F238E27FC236}">
              <a16:creationId xmlns:a16="http://schemas.microsoft.com/office/drawing/2014/main" id="{DD6A10C0-AA64-4E87-8701-9898908D68F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a:extLst>
            <a:ext uri="{FF2B5EF4-FFF2-40B4-BE49-F238E27FC236}">
              <a16:creationId xmlns:a16="http://schemas.microsoft.com/office/drawing/2014/main" id="{80DCCE90-39BF-4E39-9D42-21E4D3CEC22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3" name="テキスト ボックス 512">
          <a:extLst>
            <a:ext uri="{FF2B5EF4-FFF2-40B4-BE49-F238E27FC236}">
              <a16:creationId xmlns:a16="http://schemas.microsoft.com/office/drawing/2014/main" id="{892C1AF6-D231-4F63-B6E0-7F4D43708DA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9287142D-74BF-4DFD-AA86-D68183CDBFE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a:extLst>
            <a:ext uri="{FF2B5EF4-FFF2-40B4-BE49-F238E27FC236}">
              <a16:creationId xmlns:a16="http://schemas.microsoft.com/office/drawing/2014/main" id="{8029A339-80BD-46D6-BCDB-59A32714643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16" name="直線コネクタ 515">
          <a:extLst>
            <a:ext uri="{FF2B5EF4-FFF2-40B4-BE49-F238E27FC236}">
              <a16:creationId xmlns:a16="http://schemas.microsoft.com/office/drawing/2014/main" id="{80066A0C-C1B2-4DCD-85C1-AB86D05EA59A}"/>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7" name="【保健センター・保健所】&#10;有形固定資産減価償却率最小値テキスト">
          <a:extLst>
            <a:ext uri="{FF2B5EF4-FFF2-40B4-BE49-F238E27FC236}">
              <a16:creationId xmlns:a16="http://schemas.microsoft.com/office/drawing/2014/main" id="{145CED0A-D507-48F7-B267-52A31459D11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8" name="直線コネクタ 517">
          <a:extLst>
            <a:ext uri="{FF2B5EF4-FFF2-40B4-BE49-F238E27FC236}">
              <a16:creationId xmlns:a16="http://schemas.microsoft.com/office/drawing/2014/main" id="{1E1C3BFD-C8A0-4DA2-81FE-8B93747A1D7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19" name="【保健センター・保健所】&#10;有形固定資産減価償却率最大値テキスト">
          <a:extLst>
            <a:ext uri="{FF2B5EF4-FFF2-40B4-BE49-F238E27FC236}">
              <a16:creationId xmlns:a16="http://schemas.microsoft.com/office/drawing/2014/main" id="{5C1DCBC8-25BB-41A8-BEA1-CFC1DF364624}"/>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20" name="直線コネクタ 519">
          <a:extLst>
            <a:ext uri="{FF2B5EF4-FFF2-40B4-BE49-F238E27FC236}">
              <a16:creationId xmlns:a16="http://schemas.microsoft.com/office/drawing/2014/main" id="{4E71C4B1-FADF-4A6B-849F-678E3054656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521" name="【保健センター・保健所】&#10;有形固定資産減価償却率平均値テキスト">
          <a:extLst>
            <a:ext uri="{FF2B5EF4-FFF2-40B4-BE49-F238E27FC236}">
              <a16:creationId xmlns:a16="http://schemas.microsoft.com/office/drawing/2014/main" id="{5BE24165-B617-4EF0-B936-8B3075A8D32C}"/>
            </a:ext>
          </a:extLst>
        </xdr:cNvPr>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522" name="フローチャート: 判断 521">
          <a:extLst>
            <a:ext uri="{FF2B5EF4-FFF2-40B4-BE49-F238E27FC236}">
              <a16:creationId xmlns:a16="http://schemas.microsoft.com/office/drawing/2014/main" id="{2FFA9C36-EC5B-4453-BECD-D8A0394B3E0E}"/>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23" name="フローチャート: 判断 522">
          <a:extLst>
            <a:ext uri="{FF2B5EF4-FFF2-40B4-BE49-F238E27FC236}">
              <a16:creationId xmlns:a16="http://schemas.microsoft.com/office/drawing/2014/main" id="{F8D3DBD0-D5E6-4E16-8A63-D70AE69F17F4}"/>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24312</xdr:rowOff>
    </xdr:from>
    <xdr:to>
      <xdr:col>76</xdr:col>
      <xdr:colOff>165100</xdr:colOff>
      <xdr:row>60</xdr:row>
      <xdr:rowOff>125912</xdr:rowOff>
    </xdr:to>
    <xdr:sp macro="" textlink="">
      <xdr:nvSpPr>
        <xdr:cNvPr id="524" name="フローチャート: 判断 523">
          <a:extLst>
            <a:ext uri="{FF2B5EF4-FFF2-40B4-BE49-F238E27FC236}">
              <a16:creationId xmlns:a16="http://schemas.microsoft.com/office/drawing/2014/main" id="{94AC94BC-807F-41EA-B1D7-3CE6C29D03CC}"/>
            </a:ext>
          </a:extLst>
        </xdr:cNvPr>
        <xdr:cNvSpPr/>
      </xdr:nvSpPr>
      <xdr:spPr>
        <a:xfrm>
          <a:off x="14541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168003</xdr:rowOff>
    </xdr:from>
    <xdr:to>
      <xdr:col>72</xdr:col>
      <xdr:colOff>38100</xdr:colOff>
      <xdr:row>60</xdr:row>
      <xdr:rowOff>98153</xdr:rowOff>
    </xdr:to>
    <xdr:sp macro="" textlink="">
      <xdr:nvSpPr>
        <xdr:cNvPr id="525" name="フローチャート: 判断 524">
          <a:extLst>
            <a:ext uri="{FF2B5EF4-FFF2-40B4-BE49-F238E27FC236}">
              <a16:creationId xmlns:a16="http://schemas.microsoft.com/office/drawing/2014/main" id="{85AFD3E0-9498-4936-9433-0901DC193E03}"/>
            </a:ext>
          </a:extLst>
        </xdr:cNvPr>
        <xdr:cNvSpPr/>
      </xdr:nvSpPr>
      <xdr:spPr>
        <a:xfrm>
          <a:off x="13652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526" name="フローチャート: 判断 525">
          <a:extLst>
            <a:ext uri="{FF2B5EF4-FFF2-40B4-BE49-F238E27FC236}">
              <a16:creationId xmlns:a16="http://schemas.microsoft.com/office/drawing/2014/main" id="{6421CDCD-61CF-4167-9FE1-C27EB81724E3}"/>
            </a:ext>
          </a:extLst>
        </xdr:cNvPr>
        <xdr:cNvSpPr/>
      </xdr:nvSpPr>
      <xdr:spPr>
        <a:xfrm>
          <a:off x="12763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D507D9EB-0C2C-4788-831C-115B5D60DD1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21C38E87-3CB3-41A4-9892-2903CE0D7F6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3982318B-C894-4783-A3A1-E00F189376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D6E008F7-11FE-4B78-BE44-5CC4993ECD1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7885ED8D-F5EB-4951-B790-6AF7DA76DF3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135346</xdr:rowOff>
    </xdr:from>
    <xdr:to>
      <xdr:col>85</xdr:col>
      <xdr:colOff>177800</xdr:colOff>
      <xdr:row>63</xdr:row>
      <xdr:rowOff>65496</xdr:rowOff>
    </xdr:to>
    <xdr:sp macro="" textlink="">
      <xdr:nvSpPr>
        <xdr:cNvPr id="532" name="楕円 531">
          <a:extLst>
            <a:ext uri="{FF2B5EF4-FFF2-40B4-BE49-F238E27FC236}">
              <a16:creationId xmlns:a16="http://schemas.microsoft.com/office/drawing/2014/main" id="{D4692E4C-8024-4395-BE96-BDDFF04541C5}"/>
            </a:ext>
          </a:extLst>
        </xdr:cNvPr>
        <xdr:cNvSpPr/>
      </xdr:nvSpPr>
      <xdr:spPr>
        <a:xfrm>
          <a:off x="162687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113773</xdr:rowOff>
    </xdr:from>
    <xdr:ext cx="405111" cy="259045"/>
    <xdr:sp macro="" textlink="">
      <xdr:nvSpPr>
        <xdr:cNvPr id="533" name="【保健センター・保健所】&#10;有形固定資産減価償却率該当値テキスト">
          <a:extLst>
            <a:ext uri="{FF2B5EF4-FFF2-40B4-BE49-F238E27FC236}">
              <a16:creationId xmlns:a16="http://schemas.microsoft.com/office/drawing/2014/main" id="{BB850ECB-214D-4AC0-AF42-FE61A406D633}"/>
            </a:ext>
          </a:extLst>
        </xdr:cNvPr>
        <xdr:cNvSpPr txBox="1"/>
      </xdr:nvSpPr>
      <xdr:spPr>
        <a:xfrm>
          <a:off x="16357600"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110853</xdr:rowOff>
    </xdr:from>
    <xdr:to>
      <xdr:col>81</xdr:col>
      <xdr:colOff>101600</xdr:colOff>
      <xdr:row>63</xdr:row>
      <xdr:rowOff>41003</xdr:rowOff>
    </xdr:to>
    <xdr:sp macro="" textlink="">
      <xdr:nvSpPr>
        <xdr:cNvPr id="534" name="楕円 533">
          <a:extLst>
            <a:ext uri="{FF2B5EF4-FFF2-40B4-BE49-F238E27FC236}">
              <a16:creationId xmlns:a16="http://schemas.microsoft.com/office/drawing/2014/main" id="{57318406-4CD9-4338-A98C-0C4EB229996C}"/>
            </a:ext>
          </a:extLst>
        </xdr:cNvPr>
        <xdr:cNvSpPr/>
      </xdr:nvSpPr>
      <xdr:spPr>
        <a:xfrm>
          <a:off x="15430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161653</xdr:rowOff>
    </xdr:from>
    <xdr:to>
      <xdr:col>85</xdr:col>
      <xdr:colOff>127000</xdr:colOff>
      <xdr:row>63</xdr:row>
      <xdr:rowOff>14696</xdr:rowOff>
    </xdr:to>
    <xdr:cxnSp macro="">
      <xdr:nvCxnSpPr>
        <xdr:cNvPr id="535" name="直線コネクタ 534">
          <a:extLst>
            <a:ext uri="{FF2B5EF4-FFF2-40B4-BE49-F238E27FC236}">
              <a16:creationId xmlns:a16="http://schemas.microsoft.com/office/drawing/2014/main" id="{E8F7AEE1-D62F-4A7F-B8C5-E3AACC709670}"/>
            </a:ext>
          </a:extLst>
        </xdr:cNvPr>
        <xdr:cNvCxnSpPr/>
      </xdr:nvCxnSpPr>
      <xdr:spPr>
        <a:xfrm>
          <a:off x="15481300" y="1079155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138612</xdr:rowOff>
    </xdr:from>
    <xdr:to>
      <xdr:col>67</xdr:col>
      <xdr:colOff>101600</xdr:colOff>
      <xdr:row>61</xdr:row>
      <xdr:rowOff>68762</xdr:rowOff>
    </xdr:to>
    <xdr:sp macro="" textlink="">
      <xdr:nvSpPr>
        <xdr:cNvPr id="536" name="楕円 535">
          <a:extLst>
            <a:ext uri="{FF2B5EF4-FFF2-40B4-BE49-F238E27FC236}">
              <a16:creationId xmlns:a16="http://schemas.microsoft.com/office/drawing/2014/main" id="{65AC1FA0-D726-41AB-A02D-E6AB75DB8F01}"/>
            </a:ext>
          </a:extLst>
        </xdr:cNvPr>
        <xdr:cNvSpPr/>
      </xdr:nvSpPr>
      <xdr:spPr>
        <a:xfrm>
          <a:off x="12763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108149</xdr:rowOff>
    </xdr:from>
    <xdr:ext cx="405111" cy="259045"/>
    <xdr:sp macro="" textlink="">
      <xdr:nvSpPr>
        <xdr:cNvPr id="537" name="n_1aveValue【保健センター・保健所】&#10;有形固定資産減価償却率">
          <a:extLst>
            <a:ext uri="{FF2B5EF4-FFF2-40B4-BE49-F238E27FC236}">
              <a16:creationId xmlns:a16="http://schemas.microsoft.com/office/drawing/2014/main" id="{71A933CD-E9BE-44F6-844A-9E1BC2BA8024}"/>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142439</xdr:rowOff>
    </xdr:from>
    <xdr:ext cx="405111" cy="259045"/>
    <xdr:sp macro="" textlink="">
      <xdr:nvSpPr>
        <xdr:cNvPr id="538" name="n_2aveValue【保健センター・保健所】&#10;有形固定資産減価償却率">
          <a:extLst>
            <a:ext uri="{FF2B5EF4-FFF2-40B4-BE49-F238E27FC236}">
              <a16:creationId xmlns:a16="http://schemas.microsoft.com/office/drawing/2014/main" id="{8E6FD420-41F6-41F3-BBB4-734689E4B40C}"/>
            </a:ext>
          </a:extLst>
        </xdr:cNvPr>
        <xdr:cNvSpPr txBox="1"/>
      </xdr:nvSpPr>
      <xdr:spPr>
        <a:xfrm>
          <a:off x="14389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114680</xdr:rowOff>
    </xdr:from>
    <xdr:ext cx="405111" cy="259045"/>
    <xdr:sp macro="" textlink="">
      <xdr:nvSpPr>
        <xdr:cNvPr id="539" name="n_3aveValue【保健センター・保健所】&#10;有形固定資産減価償却率">
          <a:extLst>
            <a:ext uri="{FF2B5EF4-FFF2-40B4-BE49-F238E27FC236}">
              <a16:creationId xmlns:a16="http://schemas.microsoft.com/office/drawing/2014/main" id="{2464FDD2-E317-41E3-AE0A-8E3E53CBE082}"/>
            </a:ext>
          </a:extLst>
        </xdr:cNvPr>
        <xdr:cNvSpPr txBox="1"/>
      </xdr:nvSpPr>
      <xdr:spPr>
        <a:xfrm>
          <a:off x="13500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380</xdr:rowOff>
    </xdr:from>
    <xdr:ext cx="405111" cy="259045"/>
    <xdr:sp macro="" textlink="">
      <xdr:nvSpPr>
        <xdr:cNvPr id="540" name="n_4aveValue【保健センター・保健所】&#10;有形固定資産減価償却率">
          <a:extLst>
            <a:ext uri="{FF2B5EF4-FFF2-40B4-BE49-F238E27FC236}">
              <a16:creationId xmlns:a16="http://schemas.microsoft.com/office/drawing/2014/main" id="{056D5CCD-6E3F-44C5-9342-DAADB765AD70}"/>
            </a:ext>
          </a:extLst>
        </xdr:cNvPr>
        <xdr:cNvSpPr txBox="1"/>
      </xdr:nvSpPr>
      <xdr:spPr>
        <a:xfrm>
          <a:off x="12611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32130</xdr:rowOff>
    </xdr:from>
    <xdr:ext cx="405111" cy="259045"/>
    <xdr:sp macro="" textlink="">
      <xdr:nvSpPr>
        <xdr:cNvPr id="541" name="n_1mainValue【保健センター・保健所】&#10;有形固定資産減価償却率">
          <a:extLst>
            <a:ext uri="{FF2B5EF4-FFF2-40B4-BE49-F238E27FC236}">
              <a16:creationId xmlns:a16="http://schemas.microsoft.com/office/drawing/2014/main" id="{66F180DF-4FFA-45BA-8E1D-6C5BB0EE9090}"/>
            </a:ext>
          </a:extLst>
        </xdr:cNvPr>
        <xdr:cNvSpPr txBox="1"/>
      </xdr:nvSpPr>
      <xdr:spPr>
        <a:xfrm>
          <a:off x="15266044"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59889</xdr:rowOff>
    </xdr:from>
    <xdr:ext cx="405111" cy="259045"/>
    <xdr:sp macro="" textlink="">
      <xdr:nvSpPr>
        <xdr:cNvPr id="542" name="n_4mainValue【保健センター・保健所】&#10;有形固定資産減価償却率">
          <a:extLst>
            <a:ext uri="{FF2B5EF4-FFF2-40B4-BE49-F238E27FC236}">
              <a16:creationId xmlns:a16="http://schemas.microsoft.com/office/drawing/2014/main" id="{56FB5D5B-6E37-4E2D-BEBA-75D71DB7D7A8}"/>
            </a:ext>
          </a:extLst>
        </xdr:cNvPr>
        <xdr:cNvSpPr txBox="1"/>
      </xdr:nvSpPr>
      <xdr:spPr>
        <a:xfrm>
          <a:off x="12611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E19857B0-6FD2-4B89-945D-6F8D5BCDAC9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AFA551E8-8DA7-4023-A67C-7321644A86D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14248ED2-8540-4846-A0B4-380EF86C73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6750A8F3-9D53-4133-ABAF-6F7D5E7290D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687F66F2-779D-43E8-A227-4AF875C08DC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FA605178-B707-445F-A963-C3E776F8966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F49AC93C-4ADB-4CBF-A6FD-36B144A1A9F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1691B408-EE4C-46E0-AC45-87135FDDA2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B77FE687-FA4A-4664-ABA5-90CC13ED915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19E30F2C-E2F7-435C-A369-AEEDC2F444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53" name="直線コネクタ 552">
          <a:extLst>
            <a:ext uri="{FF2B5EF4-FFF2-40B4-BE49-F238E27FC236}">
              <a16:creationId xmlns:a16="http://schemas.microsoft.com/office/drawing/2014/main" id="{1AC754AA-984D-4BAD-A2F2-CBC47CDC502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4" name="テキスト ボックス 553">
          <a:extLst>
            <a:ext uri="{FF2B5EF4-FFF2-40B4-BE49-F238E27FC236}">
              <a16:creationId xmlns:a16="http://schemas.microsoft.com/office/drawing/2014/main" id="{D5FBE720-9B04-40E1-A69A-CEA80139E46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02971847-1001-4A9E-BD47-8BB8F2EAA35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ED4DB926-F311-4EB8-AEDB-0A0F62E873F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7" name="直線コネクタ 556">
          <a:extLst>
            <a:ext uri="{FF2B5EF4-FFF2-40B4-BE49-F238E27FC236}">
              <a16:creationId xmlns:a16="http://schemas.microsoft.com/office/drawing/2014/main" id="{9487804F-4EA2-4880-A336-834990563CB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8" name="テキスト ボックス 557">
          <a:extLst>
            <a:ext uri="{FF2B5EF4-FFF2-40B4-BE49-F238E27FC236}">
              <a16:creationId xmlns:a16="http://schemas.microsoft.com/office/drawing/2014/main" id="{84BD2E9E-05EB-4379-ABB2-361A391EA0FF}"/>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AD368716-0166-45B9-AE31-530578AE90A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a:extLst>
            <a:ext uri="{FF2B5EF4-FFF2-40B4-BE49-F238E27FC236}">
              <a16:creationId xmlns:a16="http://schemas.microsoft.com/office/drawing/2014/main" id="{5540D352-D2AF-4E65-908E-F063967A94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保健センター・保健所】&#10;一人当たり面積グラフ枠">
          <a:extLst>
            <a:ext uri="{FF2B5EF4-FFF2-40B4-BE49-F238E27FC236}">
              <a16:creationId xmlns:a16="http://schemas.microsoft.com/office/drawing/2014/main" id="{121DE394-4351-4EA3-9AF0-FB61718DBC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562" name="直線コネクタ 561">
          <a:extLst>
            <a:ext uri="{FF2B5EF4-FFF2-40B4-BE49-F238E27FC236}">
              <a16:creationId xmlns:a16="http://schemas.microsoft.com/office/drawing/2014/main" id="{CF593537-0766-4276-963A-45C566AF2E44}"/>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63" name="【保健センター・保健所】&#10;一人当たり面積最小値テキスト">
          <a:extLst>
            <a:ext uri="{FF2B5EF4-FFF2-40B4-BE49-F238E27FC236}">
              <a16:creationId xmlns:a16="http://schemas.microsoft.com/office/drawing/2014/main" id="{E70F713D-339D-4733-9DEC-9FD5C64792B6}"/>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64" name="直線コネクタ 563">
          <a:extLst>
            <a:ext uri="{FF2B5EF4-FFF2-40B4-BE49-F238E27FC236}">
              <a16:creationId xmlns:a16="http://schemas.microsoft.com/office/drawing/2014/main" id="{02D4BADE-DE01-4636-B218-4DF199271E39}"/>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565" name="【保健センター・保健所】&#10;一人当たり面積最大値テキスト">
          <a:extLst>
            <a:ext uri="{FF2B5EF4-FFF2-40B4-BE49-F238E27FC236}">
              <a16:creationId xmlns:a16="http://schemas.microsoft.com/office/drawing/2014/main" id="{0AC19973-5032-4BC1-A686-B4BAA22C5930}"/>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566" name="直線コネクタ 565">
          <a:extLst>
            <a:ext uri="{FF2B5EF4-FFF2-40B4-BE49-F238E27FC236}">
              <a16:creationId xmlns:a16="http://schemas.microsoft.com/office/drawing/2014/main" id="{1FC8100D-1AC2-442E-97CB-D07BA7DE520F}"/>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567" name="【保健センター・保健所】&#10;一人当たり面積平均値テキスト">
          <a:extLst>
            <a:ext uri="{FF2B5EF4-FFF2-40B4-BE49-F238E27FC236}">
              <a16:creationId xmlns:a16="http://schemas.microsoft.com/office/drawing/2014/main" id="{9E680031-1919-4811-A734-6E2F72ECEB53}"/>
            </a:ext>
          </a:extLst>
        </xdr:cNvPr>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568" name="フローチャート: 判断 567">
          <a:extLst>
            <a:ext uri="{FF2B5EF4-FFF2-40B4-BE49-F238E27FC236}">
              <a16:creationId xmlns:a16="http://schemas.microsoft.com/office/drawing/2014/main" id="{2E32BB78-94CA-421A-970D-D67AFD2900A6}"/>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569" name="フローチャート: 判断 568">
          <a:extLst>
            <a:ext uri="{FF2B5EF4-FFF2-40B4-BE49-F238E27FC236}">
              <a16:creationId xmlns:a16="http://schemas.microsoft.com/office/drawing/2014/main" id="{98A2C62C-CA7E-42CE-AFCE-AFA0417136B5}"/>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60071</xdr:rowOff>
    </xdr:from>
    <xdr:to>
      <xdr:col>107</xdr:col>
      <xdr:colOff>101600</xdr:colOff>
      <xdr:row>61</xdr:row>
      <xdr:rowOff>161671</xdr:rowOff>
    </xdr:to>
    <xdr:sp macro="" textlink="">
      <xdr:nvSpPr>
        <xdr:cNvPr id="570" name="フローチャート: 判断 569">
          <a:extLst>
            <a:ext uri="{FF2B5EF4-FFF2-40B4-BE49-F238E27FC236}">
              <a16:creationId xmlns:a16="http://schemas.microsoft.com/office/drawing/2014/main" id="{E24D45B9-C8CD-4F8C-A68C-CA5740420418}"/>
            </a:ext>
          </a:extLst>
        </xdr:cNvPr>
        <xdr:cNvSpPr/>
      </xdr:nvSpPr>
      <xdr:spPr>
        <a:xfrm>
          <a:off x="20383500" y="105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54928</xdr:rowOff>
    </xdr:from>
    <xdr:to>
      <xdr:col>102</xdr:col>
      <xdr:colOff>165100</xdr:colOff>
      <xdr:row>61</xdr:row>
      <xdr:rowOff>156528</xdr:rowOff>
    </xdr:to>
    <xdr:sp macro="" textlink="">
      <xdr:nvSpPr>
        <xdr:cNvPr id="571" name="フローチャート: 判断 570">
          <a:extLst>
            <a:ext uri="{FF2B5EF4-FFF2-40B4-BE49-F238E27FC236}">
              <a16:creationId xmlns:a16="http://schemas.microsoft.com/office/drawing/2014/main" id="{14BCA732-7D12-46EA-A60D-2246B2F41145}"/>
            </a:ext>
          </a:extLst>
        </xdr:cNvPr>
        <xdr:cNvSpPr/>
      </xdr:nvSpPr>
      <xdr:spPr>
        <a:xfrm>
          <a:off x="194945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51498</xdr:rowOff>
    </xdr:from>
    <xdr:to>
      <xdr:col>98</xdr:col>
      <xdr:colOff>38100</xdr:colOff>
      <xdr:row>61</xdr:row>
      <xdr:rowOff>153098</xdr:rowOff>
    </xdr:to>
    <xdr:sp macro="" textlink="">
      <xdr:nvSpPr>
        <xdr:cNvPr id="572" name="フローチャート: 判断 571">
          <a:extLst>
            <a:ext uri="{FF2B5EF4-FFF2-40B4-BE49-F238E27FC236}">
              <a16:creationId xmlns:a16="http://schemas.microsoft.com/office/drawing/2014/main" id="{BE04D512-8580-46A8-A074-D8F26E8D923B}"/>
            </a:ext>
          </a:extLst>
        </xdr:cNvPr>
        <xdr:cNvSpPr/>
      </xdr:nvSpPr>
      <xdr:spPr>
        <a:xfrm>
          <a:off x="18605500" y="1050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56933158-8245-4951-942F-8EA7CA8B98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E4A81C39-BBFA-4878-BCB6-F4632B0172B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9A1FF68E-1F59-4FCF-81F0-5A9C3D56666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81D0CE2B-0F59-4A54-B4D8-12724660765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16A0D36A-8495-4B5C-B414-1FCAD3AD59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40069</xdr:rowOff>
    </xdr:from>
    <xdr:to>
      <xdr:col>116</xdr:col>
      <xdr:colOff>114300</xdr:colOff>
      <xdr:row>62</xdr:row>
      <xdr:rowOff>141669</xdr:rowOff>
    </xdr:to>
    <xdr:sp macro="" textlink="">
      <xdr:nvSpPr>
        <xdr:cNvPr id="578" name="楕円 577">
          <a:extLst>
            <a:ext uri="{FF2B5EF4-FFF2-40B4-BE49-F238E27FC236}">
              <a16:creationId xmlns:a16="http://schemas.microsoft.com/office/drawing/2014/main" id="{9FF69CC3-D209-4AB3-9FA6-75C4ED4A33A3}"/>
            </a:ext>
          </a:extLst>
        </xdr:cNvPr>
        <xdr:cNvSpPr/>
      </xdr:nvSpPr>
      <xdr:spPr>
        <a:xfrm>
          <a:off x="22110700" y="106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18496</xdr:rowOff>
    </xdr:from>
    <xdr:ext cx="469744" cy="259045"/>
    <xdr:sp macro="" textlink="">
      <xdr:nvSpPr>
        <xdr:cNvPr id="579" name="【保健センター・保健所】&#10;一人当たり面積該当値テキスト">
          <a:extLst>
            <a:ext uri="{FF2B5EF4-FFF2-40B4-BE49-F238E27FC236}">
              <a16:creationId xmlns:a16="http://schemas.microsoft.com/office/drawing/2014/main" id="{36F2AB16-E23E-406F-B26F-DA9B3E542831}"/>
            </a:ext>
          </a:extLst>
        </xdr:cNvPr>
        <xdr:cNvSpPr txBox="1"/>
      </xdr:nvSpPr>
      <xdr:spPr>
        <a:xfrm>
          <a:off x="22199600" y="106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39497</xdr:rowOff>
    </xdr:from>
    <xdr:to>
      <xdr:col>112</xdr:col>
      <xdr:colOff>38100</xdr:colOff>
      <xdr:row>62</xdr:row>
      <xdr:rowOff>141097</xdr:rowOff>
    </xdr:to>
    <xdr:sp macro="" textlink="">
      <xdr:nvSpPr>
        <xdr:cNvPr id="580" name="楕円 579">
          <a:extLst>
            <a:ext uri="{FF2B5EF4-FFF2-40B4-BE49-F238E27FC236}">
              <a16:creationId xmlns:a16="http://schemas.microsoft.com/office/drawing/2014/main" id="{6989F84E-F95D-42D6-BD86-3390B3ED91C3}"/>
            </a:ext>
          </a:extLst>
        </xdr:cNvPr>
        <xdr:cNvSpPr/>
      </xdr:nvSpPr>
      <xdr:spPr>
        <a:xfrm>
          <a:off x="21272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90297</xdr:rowOff>
    </xdr:from>
    <xdr:to>
      <xdr:col>116</xdr:col>
      <xdr:colOff>63500</xdr:colOff>
      <xdr:row>62</xdr:row>
      <xdr:rowOff>90869</xdr:rowOff>
    </xdr:to>
    <xdr:cxnSp macro="">
      <xdr:nvCxnSpPr>
        <xdr:cNvPr id="581" name="直線コネクタ 580">
          <a:extLst>
            <a:ext uri="{FF2B5EF4-FFF2-40B4-BE49-F238E27FC236}">
              <a16:creationId xmlns:a16="http://schemas.microsoft.com/office/drawing/2014/main" id="{B362CBC9-6903-43FF-B4E9-6325167E98B2}"/>
            </a:ext>
          </a:extLst>
        </xdr:cNvPr>
        <xdr:cNvCxnSpPr/>
      </xdr:nvCxnSpPr>
      <xdr:spPr>
        <a:xfrm>
          <a:off x="21323300" y="1072019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119507</xdr:rowOff>
    </xdr:from>
    <xdr:to>
      <xdr:col>98</xdr:col>
      <xdr:colOff>38100</xdr:colOff>
      <xdr:row>63</xdr:row>
      <xdr:rowOff>49657</xdr:rowOff>
    </xdr:to>
    <xdr:sp macro="" textlink="">
      <xdr:nvSpPr>
        <xdr:cNvPr id="582" name="楕円 581">
          <a:extLst>
            <a:ext uri="{FF2B5EF4-FFF2-40B4-BE49-F238E27FC236}">
              <a16:creationId xmlns:a16="http://schemas.microsoft.com/office/drawing/2014/main" id="{CB2D87CC-7219-4718-BB0C-B22FD2D6A4C8}"/>
            </a:ext>
          </a:extLst>
        </xdr:cNvPr>
        <xdr:cNvSpPr/>
      </xdr:nvSpPr>
      <xdr:spPr>
        <a:xfrm>
          <a:off x="18605500" y="107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39323</xdr:rowOff>
    </xdr:from>
    <xdr:ext cx="469744" cy="259045"/>
    <xdr:sp macro="" textlink="">
      <xdr:nvSpPr>
        <xdr:cNvPr id="583" name="n_1aveValue【保健センター・保健所】&#10;一人当たり面積">
          <a:extLst>
            <a:ext uri="{FF2B5EF4-FFF2-40B4-BE49-F238E27FC236}">
              <a16:creationId xmlns:a16="http://schemas.microsoft.com/office/drawing/2014/main" id="{536A7F12-A0B0-492A-8631-32D3E9A6D338}"/>
            </a:ext>
          </a:extLst>
        </xdr:cNvPr>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6748</xdr:rowOff>
    </xdr:from>
    <xdr:ext cx="469744" cy="259045"/>
    <xdr:sp macro="" textlink="">
      <xdr:nvSpPr>
        <xdr:cNvPr id="584" name="n_2aveValue【保健センター・保健所】&#10;一人当たり面積">
          <a:extLst>
            <a:ext uri="{FF2B5EF4-FFF2-40B4-BE49-F238E27FC236}">
              <a16:creationId xmlns:a16="http://schemas.microsoft.com/office/drawing/2014/main" id="{7D79C7AC-A05D-473D-A024-4B31EC31D0BE}"/>
            </a:ext>
          </a:extLst>
        </xdr:cNvPr>
        <xdr:cNvSpPr txBox="1"/>
      </xdr:nvSpPr>
      <xdr:spPr>
        <a:xfrm>
          <a:off x="20199427" y="1029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1605</xdr:rowOff>
    </xdr:from>
    <xdr:ext cx="469744" cy="259045"/>
    <xdr:sp macro="" textlink="">
      <xdr:nvSpPr>
        <xdr:cNvPr id="585" name="n_3aveValue【保健センター・保健所】&#10;一人当たり面積">
          <a:extLst>
            <a:ext uri="{FF2B5EF4-FFF2-40B4-BE49-F238E27FC236}">
              <a16:creationId xmlns:a16="http://schemas.microsoft.com/office/drawing/2014/main" id="{1F1E450F-6B88-4DF3-93A8-7626969116C3}"/>
            </a:ext>
          </a:extLst>
        </xdr:cNvPr>
        <xdr:cNvSpPr txBox="1"/>
      </xdr:nvSpPr>
      <xdr:spPr>
        <a:xfrm>
          <a:off x="19310427" y="1028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169625</xdr:rowOff>
    </xdr:from>
    <xdr:ext cx="469744" cy="259045"/>
    <xdr:sp macro="" textlink="">
      <xdr:nvSpPr>
        <xdr:cNvPr id="586" name="n_4aveValue【保健センター・保健所】&#10;一人当たり面積">
          <a:extLst>
            <a:ext uri="{FF2B5EF4-FFF2-40B4-BE49-F238E27FC236}">
              <a16:creationId xmlns:a16="http://schemas.microsoft.com/office/drawing/2014/main" id="{8B04DCD8-B134-48E6-9E59-AE3495C677FE}"/>
            </a:ext>
          </a:extLst>
        </xdr:cNvPr>
        <xdr:cNvSpPr txBox="1"/>
      </xdr:nvSpPr>
      <xdr:spPr>
        <a:xfrm>
          <a:off x="18421427" y="1028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132224</xdr:rowOff>
    </xdr:from>
    <xdr:ext cx="469744" cy="259045"/>
    <xdr:sp macro="" textlink="">
      <xdr:nvSpPr>
        <xdr:cNvPr id="587" name="n_1mainValue【保健センター・保健所】&#10;一人当たり面積">
          <a:extLst>
            <a:ext uri="{FF2B5EF4-FFF2-40B4-BE49-F238E27FC236}">
              <a16:creationId xmlns:a16="http://schemas.microsoft.com/office/drawing/2014/main" id="{8AFD970E-5C66-466C-8906-59D35D1C9363}"/>
            </a:ext>
          </a:extLst>
        </xdr:cNvPr>
        <xdr:cNvSpPr txBox="1"/>
      </xdr:nvSpPr>
      <xdr:spPr>
        <a:xfrm>
          <a:off x="21075727" y="107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40784</xdr:rowOff>
    </xdr:from>
    <xdr:ext cx="469744" cy="259045"/>
    <xdr:sp macro="" textlink="">
      <xdr:nvSpPr>
        <xdr:cNvPr id="588" name="n_4mainValue【保健センター・保健所】&#10;一人当たり面積">
          <a:extLst>
            <a:ext uri="{FF2B5EF4-FFF2-40B4-BE49-F238E27FC236}">
              <a16:creationId xmlns:a16="http://schemas.microsoft.com/office/drawing/2014/main" id="{2D50D94F-1153-421E-B88D-D04D3E6C6742}"/>
            </a:ext>
          </a:extLst>
        </xdr:cNvPr>
        <xdr:cNvSpPr txBox="1"/>
      </xdr:nvSpPr>
      <xdr:spPr>
        <a:xfrm>
          <a:off x="18421427" y="108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F04E0EF5-37D6-4947-881B-2C8B0F991A1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7361A790-E250-4081-8A4F-888DB3B6150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D6BA2ED1-905F-48A3-9162-886B973B37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42EF1B79-7AEB-44BB-84DF-D1644A8B6D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2453DEFA-1F27-4D4F-B8CB-BDF178018A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B1E87583-2C23-4247-A1B1-D2258A70DEE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A6D149FF-E495-482D-B2F4-321F18B83CB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08B5A549-451D-4024-949E-F9777D2941B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id="{8EE00064-90EC-41A3-83BF-FCCFE475277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8E968407-86F1-412A-8BAC-536399DF0EB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a:extLst>
            <a:ext uri="{FF2B5EF4-FFF2-40B4-BE49-F238E27FC236}">
              <a16:creationId xmlns:a16="http://schemas.microsoft.com/office/drawing/2014/main" id="{0F8DA43A-753A-4575-851B-A05481C0D2C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a:extLst>
            <a:ext uri="{FF2B5EF4-FFF2-40B4-BE49-F238E27FC236}">
              <a16:creationId xmlns:a16="http://schemas.microsoft.com/office/drawing/2014/main" id="{3831C346-CB5C-43DD-A353-D257AE22E74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1" name="テキスト ボックス 600">
          <a:extLst>
            <a:ext uri="{FF2B5EF4-FFF2-40B4-BE49-F238E27FC236}">
              <a16:creationId xmlns:a16="http://schemas.microsoft.com/office/drawing/2014/main" id="{2D36E0E6-3764-4ACC-964D-7CBC0E8E65E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a:extLst>
            <a:ext uri="{FF2B5EF4-FFF2-40B4-BE49-F238E27FC236}">
              <a16:creationId xmlns:a16="http://schemas.microsoft.com/office/drawing/2014/main" id="{9B5B9BD2-7917-4845-930A-F284957F734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a:extLst>
            <a:ext uri="{FF2B5EF4-FFF2-40B4-BE49-F238E27FC236}">
              <a16:creationId xmlns:a16="http://schemas.microsoft.com/office/drawing/2014/main" id="{62D3DB4C-CAF8-4F35-9065-7A81D08B4DB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a:extLst>
            <a:ext uri="{FF2B5EF4-FFF2-40B4-BE49-F238E27FC236}">
              <a16:creationId xmlns:a16="http://schemas.microsoft.com/office/drawing/2014/main" id="{B8CC731D-6F5B-43AF-8C91-E855B46B4CC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a:extLst>
            <a:ext uri="{FF2B5EF4-FFF2-40B4-BE49-F238E27FC236}">
              <a16:creationId xmlns:a16="http://schemas.microsoft.com/office/drawing/2014/main" id="{B849EF78-6ADE-435A-863F-FDB15F41081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a:extLst>
            <a:ext uri="{FF2B5EF4-FFF2-40B4-BE49-F238E27FC236}">
              <a16:creationId xmlns:a16="http://schemas.microsoft.com/office/drawing/2014/main" id="{83E18292-F1C8-44C5-9545-482099F7329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a:extLst>
            <a:ext uri="{FF2B5EF4-FFF2-40B4-BE49-F238E27FC236}">
              <a16:creationId xmlns:a16="http://schemas.microsoft.com/office/drawing/2014/main" id="{ABFC2F8D-10A9-49BD-9885-3716A231375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a:extLst>
            <a:ext uri="{FF2B5EF4-FFF2-40B4-BE49-F238E27FC236}">
              <a16:creationId xmlns:a16="http://schemas.microsoft.com/office/drawing/2014/main" id="{0BE84766-EA76-4CDB-A743-4E771A18644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a:extLst>
            <a:ext uri="{FF2B5EF4-FFF2-40B4-BE49-F238E27FC236}">
              <a16:creationId xmlns:a16="http://schemas.microsoft.com/office/drawing/2014/main" id="{186234F7-A962-4ED3-AE71-6B49AC78BC9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a:extLst>
            <a:ext uri="{FF2B5EF4-FFF2-40B4-BE49-F238E27FC236}">
              <a16:creationId xmlns:a16="http://schemas.microsoft.com/office/drawing/2014/main" id="{E89E0B9A-A165-4160-A060-A16344836D3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1" name="テキスト ボックス 610">
          <a:extLst>
            <a:ext uri="{FF2B5EF4-FFF2-40B4-BE49-F238E27FC236}">
              <a16:creationId xmlns:a16="http://schemas.microsoft.com/office/drawing/2014/main" id="{3BFEF264-92BE-4B9D-9137-8E7941C2FEA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ACC1E7E2-F486-4E5B-B946-64F1AC2546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a:extLst>
            <a:ext uri="{FF2B5EF4-FFF2-40B4-BE49-F238E27FC236}">
              <a16:creationId xmlns:a16="http://schemas.microsoft.com/office/drawing/2014/main" id="{FAD1EB4B-9BFE-4B07-B8F2-46E6B88838D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614" name="直線コネクタ 613">
          <a:extLst>
            <a:ext uri="{FF2B5EF4-FFF2-40B4-BE49-F238E27FC236}">
              <a16:creationId xmlns:a16="http://schemas.microsoft.com/office/drawing/2014/main" id="{9309BE6E-86F4-448A-9CEB-01E633A020F9}"/>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5" name="【消防施設】&#10;有形固定資産減価償却率最小値テキスト">
          <a:extLst>
            <a:ext uri="{FF2B5EF4-FFF2-40B4-BE49-F238E27FC236}">
              <a16:creationId xmlns:a16="http://schemas.microsoft.com/office/drawing/2014/main" id="{2D8391B8-98F0-454E-9ECB-5CBE239A5F9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6" name="直線コネクタ 615">
          <a:extLst>
            <a:ext uri="{FF2B5EF4-FFF2-40B4-BE49-F238E27FC236}">
              <a16:creationId xmlns:a16="http://schemas.microsoft.com/office/drawing/2014/main" id="{EF5F8831-5E54-4E31-B5B7-F8756586612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617" name="【消防施設】&#10;有形固定資産減価償却率最大値テキスト">
          <a:extLst>
            <a:ext uri="{FF2B5EF4-FFF2-40B4-BE49-F238E27FC236}">
              <a16:creationId xmlns:a16="http://schemas.microsoft.com/office/drawing/2014/main" id="{674A2347-F508-43D4-A235-5BED08F7613F}"/>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618" name="直線コネクタ 617">
          <a:extLst>
            <a:ext uri="{FF2B5EF4-FFF2-40B4-BE49-F238E27FC236}">
              <a16:creationId xmlns:a16="http://schemas.microsoft.com/office/drawing/2014/main" id="{97FFFD97-56CA-417D-ACAB-6AB6A7C97D83}"/>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619" name="【消防施設】&#10;有形固定資産減価償却率平均値テキスト">
          <a:extLst>
            <a:ext uri="{FF2B5EF4-FFF2-40B4-BE49-F238E27FC236}">
              <a16:creationId xmlns:a16="http://schemas.microsoft.com/office/drawing/2014/main" id="{485F965D-3320-4A6E-A744-F6B53BB46999}"/>
            </a:ext>
          </a:extLst>
        </xdr:cNvPr>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620" name="フローチャート: 判断 619">
          <a:extLst>
            <a:ext uri="{FF2B5EF4-FFF2-40B4-BE49-F238E27FC236}">
              <a16:creationId xmlns:a16="http://schemas.microsoft.com/office/drawing/2014/main" id="{760BA7B5-B668-406E-A097-7B62B269FA83}"/>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21" name="フローチャート: 判断 620">
          <a:extLst>
            <a:ext uri="{FF2B5EF4-FFF2-40B4-BE49-F238E27FC236}">
              <a16:creationId xmlns:a16="http://schemas.microsoft.com/office/drawing/2014/main" id="{B869DCF8-A435-4C8D-AE64-DE3DA30BBD7B}"/>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22" name="フローチャート: 判断 621">
          <a:extLst>
            <a:ext uri="{FF2B5EF4-FFF2-40B4-BE49-F238E27FC236}">
              <a16:creationId xmlns:a16="http://schemas.microsoft.com/office/drawing/2014/main" id="{9306460F-900F-48AE-BE6A-9F226489EB1E}"/>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166914</xdr:rowOff>
    </xdr:from>
    <xdr:to>
      <xdr:col>72</xdr:col>
      <xdr:colOff>38100</xdr:colOff>
      <xdr:row>83</xdr:row>
      <xdr:rowOff>97064</xdr:rowOff>
    </xdr:to>
    <xdr:sp macro="" textlink="">
      <xdr:nvSpPr>
        <xdr:cNvPr id="623" name="フローチャート: 判断 622">
          <a:extLst>
            <a:ext uri="{FF2B5EF4-FFF2-40B4-BE49-F238E27FC236}">
              <a16:creationId xmlns:a16="http://schemas.microsoft.com/office/drawing/2014/main" id="{3CC28D77-32B9-4611-AABF-DC9B6D93F00B}"/>
            </a:ext>
          </a:extLst>
        </xdr:cNvPr>
        <xdr:cNvSpPr/>
      </xdr:nvSpPr>
      <xdr:spPr>
        <a:xfrm>
          <a:off x="13652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24" name="フローチャート: 判断 623">
          <a:extLst>
            <a:ext uri="{FF2B5EF4-FFF2-40B4-BE49-F238E27FC236}">
              <a16:creationId xmlns:a16="http://schemas.microsoft.com/office/drawing/2014/main" id="{82976EDA-8E48-4951-8C12-31C12A0B8D12}"/>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773FCB61-A893-479B-8422-843633A833C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C462D58-8A1F-4F3F-ADD9-4C289A0BEB0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56226BDD-563C-48D2-92AA-1CDAD457318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FE8332A0-4C13-4536-90C7-248488519AE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16BF8145-E41B-40DA-8877-46C531DD3E5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630" name="楕円 629">
          <a:extLst>
            <a:ext uri="{FF2B5EF4-FFF2-40B4-BE49-F238E27FC236}">
              <a16:creationId xmlns:a16="http://schemas.microsoft.com/office/drawing/2014/main" id="{4C6F96ED-8AA9-4CB5-9D60-92F6446D0AD7}"/>
            </a:ext>
          </a:extLst>
        </xdr:cNvPr>
        <xdr:cNvSpPr/>
      </xdr:nvSpPr>
      <xdr:spPr>
        <a:xfrm>
          <a:off x="162687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158404</xdr:rowOff>
    </xdr:from>
    <xdr:ext cx="405111" cy="259045"/>
    <xdr:sp macro="" textlink="">
      <xdr:nvSpPr>
        <xdr:cNvPr id="631" name="【消防施設】&#10;有形固定資産減価償却率該当値テキスト">
          <a:extLst>
            <a:ext uri="{FF2B5EF4-FFF2-40B4-BE49-F238E27FC236}">
              <a16:creationId xmlns:a16="http://schemas.microsoft.com/office/drawing/2014/main" id="{0CBA45B9-78DD-45C3-9AD6-A4E920909E2D}"/>
            </a:ext>
          </a:extLst>
        </xdr:cNvPr>
        <xdr:cNvSpPr txBox="1"/>
      </xdr:nvSpPr>
      <xdr:spPr>
        <a:xfrm>
          <a:off x="16357600"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122827</xdr:rowOff>
    </xdr:from>
    <xdr:to>
      <xdr:col>81</xdr:col>
      <xdr:colOff>101600</xdr:colOff>
      <xdr:row>83</xdr:row>
      <xdr:rowOff>52977</xdr:rowOff>
    </xdr:to>
    <xdr:sp macro="" textlink="">
      <xdr:nvSpPr>
        <xdr:cNvPr id="632" name="楕円 631">
          <a:extLst>
            <a:ext uri="{FF2B5EF4-FFF2-40B4-BE49-F238E27FC236}">
              <a16:creationId xmlns:a16="http://schemas.microsoft.com/office/drawing/2014/main" id="{C4CDBC32-EF8F-4FB2-8B64-EAB7ED1C921F}"/>
            </a:ext>
          </a:extLst>
        </xdr:cNvPr>
        <xdr:cNvSpPr/>
      </xdr:nvSpPr>
      <xdr:spPr>
        <a:xfrm>
          <a:off x="15430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2177</xdr:rowOff>
    </xdr:from>
    <xdr:to>
      <xdr:col>85</xdr:col>
      <xdr:colOff>127000</xdr:colOff>
      <xdr:row>83</xdr:row>
      <xdr:rowOff>59327</xdr:rowOff>
    </xdr:to>
    <xdr:cxnSp macro="">
      <xdr:nvCxnSpPr>
        <xdr:cNvPr id="633" name="直線コネクタ 632">
          <a:extLst>
            <a:ext uri="{FF2B5EF4-FFF2-40B4-BE49-F238E27FC236}">
              <a16:creationId xmlns:a16="http://schemas.microsoft.com/office/drawing/2014/main" id="{9212BC38-7A47-4B33-A1D9-F3203CE4F0DC}"/>
            </a:ext>
          </a:extLst>
        </xdr:cNvPr>
        <xdr:cNvCxnSpPr/>
      </xdr:nvCxnSpPr>
      <xdr:spPr>
        <a:xfrm>
          <a:off x="15481300" y="1423252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72208</xdr:rowOff>
    </xdr:from>
    <xdr:to>
      <xdr:col>76</xdr:col>
      <xdr:colOff>165100</xdr:colOff>
      <xdr:row>83</xdr:row>
      <xdr:rowOff>2358</xdr:rowOff>
    </xdr:to>
    <xdr:sp macro="" textlink="">
      <xdr:nvSpPr>
        <xdr:cNvPr id="634" name="楕円 633">
          <a:extLst>
            <a:ext uri="{FF2B5EF4-FFF2-40B4-BE49-F238E27FC236}">
              <a16:creationId xmlns:a16="http://schemas.microsoft.com/office/drawing/2014/main" id="{23248790-F676-47C9-A8E6-1141424C9E3C}"/>
            </a:ext>
          </a:extLst>
        </xdr:cNvPr>
        <xdr:cNvSpPr/>
      </xdr:nvSpPr>
      <xdr:spPr>
        <a:xfrm>
          <a:off x="14541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123008</xdr:rowOff>
    </xdr:from>
    <xdr:to>
      <xdr:col>81</xdr:col>
      <xdr:colOff>50800</xdr:colOff>
      <xdr:row>83</xdr:row>
      <xdr:rowOff>2177</xdr:rowOff>
    </xdr:to>
    <xdr:cxnSp macro="">
      <xdr:nvCxnSpPr>
        <xdr:cNvPr id="635" name="直線コネクタ 634">
          <a:extLst>
            <a:ext uri="{FF2B5EF4-FFF2-40B4-BE49-F238E27FC236}">
              <a16:creationId xmlns:a16="http://schemas.microsoft.com/office/drawing/2014/main" id="{51773B4C-5089-4162-AFBF-10B6861A062F}"/>
            </a:ext>
          </a:extLst>
        </xdr:cNvPr>
        <xdr:cNvCxnSpPr/>
      </xdr:nvCxnSpPr>
      <xdr:spPr>
        <a:xfrm>
          <a:off x="14592300" y="1418190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165281</xdr:rowOff>
    </xdr:from>
    <xdr:to>
      <xdr:col>72</xdr:col>
      <xdr:colOff>38100</xdr:colOff>
      <xdr:row>84</xdr:row>
      <xdr:rowOff>95431</xdr:rowOff>
    </xdr:to>
    <xdr:sp macro="" textlink="">
      <xdr:nvSpPr>
        <xdr:cNvPr id="636" name="楕円 635">
          <a:extLst>
            <a:ext uri="{FF2B5EF4-FFF2-40B4-BE49-F238E27FC236}">
              <a16:creationId xmlns:a16="http://schemas.microsoft.com/office/drawing/2014/main" id="{E8C99E09-872B-4EA9-B83A-49618E3F97C2}"/>
            </a:ext>
          </a:extLst>
        </xdr:cNvPr>
        <xdr:cNvSpPr/>
      </xdr:nvSpPr>
      <xdr:spPr>
        <a:xfrm>
          <a:off x="13652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123008</xdr:rowOff>
    </xdr:from>
    <xdr:to>
      <xdr:col>76</xdr:col>
      <xdr:colOff>114300</xdr:colOff>
      <xdr:row>84</xdr:row>
      <xdr:rowOff>44631</xdr:rowOff>
    </xdr:to>
    <xdr:cxnSp macro="">
      <xdr:nvCxnSpPr>
        <xdr:cNvPr id="637" name="直線コネクタ 636">
          <a:extLst>
            <a:ext uri="{FF2B5EF4-FFF2-40B4-BE49-F238E27FC236}">
              <a16:creationId xmlns:a16="http://schemas.microsoft.com/office/drawing/2014/main" id="{C812A7FF-9872-4C66-A8FE-82922177A54D}"/>
            </a:ext>
          </a:extLst>
        </xdr:cNvPr>
        <xdr:cNvCxnSpPr/>
      </xdr:nvCxnSpPr>
      <xdr:spPr>
        <a:xfrm flipV="1">
          <a:off x="13703300" y="14181908"/>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11793</xdr:rowOff>
    </xdr:from>
    <xdr:to>
      <xdr:col>67</xdr:col>
      <xdr:colOff>101600</xdr:colOff>
      <xdr:row>82</xdr:row>
      <xdr:rowOff>113393</xdr:rowOff>
    </xdr:to>
    <xdr:sp macro="" textlink="">
      <xdr:nvSpPr>
        <xdr:cNvPr id="638" name="楕円 637">
          <a:extLst>
            <a:ext uri="{FF2B5EF4-FFF2-40B4-BE49-F238E27FC236}">
              <a16:creationId xmlns:a16="http://schemas.microsoft.com/office/drawing/2014/main" id="{7F239BE4-61F4-47C1-A383-B4BBF7663A34}"/>
            </a:ext>
          </a:extLst>
        </xdr:cNvPr>
        <xdr:cNvSpPr/>
      </xdr:nvSpPr>
      <xdr:spPr>
        <a:xfrm>
          <a:off x="12763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62593</xdr:rowOff>
    </xdr:from>
    <xdr:to>
      <xdr:col>71</xdr:col>
      <xdr:colOff>177800</xdr:colOff>
      <xdr:row>84</xdr:row>
      <xdr:rowOff>44631</xdr:rowOff>
    </xdr:to>
    <xdr:cxnSp macro="">
      <xdr:nvCxnSpPr>
        <xdr:cNvPr id="639" name="直線コネクタ 638">
          <a:extLst>
            <a:ext uri="{FF2B5EF4-FFF2-40B4-BE49-F238E27FC236}">
              <a16:creationId xmlns:a16="http://schemas.microsoft.com/office/drawing/2014/main" id="{793E15E8-7D4C-4E86-9EDB-F21846B4223B}"/>
            </a:ext>
          </a:extLst>
        </xdr:cNvPr>
        <xdr:cNvCxnSpPr/>
      </xdr:nvCxnSpPr>
      <xdr:spPr>
        <a:xfrm>
          <a:off x="12814300" y="14121493"/>
          <a:ext cx="889000" cy="32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640" name="n_1aveValue【消防施設】&#10;有形固定資産減価償却率">
          <a:extLst>
            <a:ext uri="{FF2B5EF4-FFF2-40B4-BE49-F238E27FC236}">
              <a16:creationId xmlns:a16="http://schemas.microsoft.com/office/drawing/2014/main" id="{1AF19643-2A18-454E-BE4E-AFD37BB62B73}"/>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641" name="n_2aveValue【消防施設】&#10;有形固定資産減価償却率">
          <a:extLst>
            <a:ext uri="{FF2B5EF4-FFF2-40B4-BE49-F238E27FC236}">
              <a16:creationId xmlns:a16="http://schemas.microsoft.com/office/drawing/2014/main" id="{8AF272EC-3A49-47EC-8B91-FAA6877CAA9D}"/>
            </a:ext>
          </a:extLst>
        </xdr:cNvPr>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113591</xdr:rowOff>
    </xdr:from>
    <xdr:ext cx="405111" cy="259045"/>
    <xdr:sp macro="" textlink="">
      <xdr:nvSpPr>
        <xdr:cNvPr id="642" name="n_3aveValue【消防施設】&#10;有形固定資産減価償却率">
          <a:extLst>
            <a:ext uri="{FF2B5EF4-FFF2-40B4-BE49-F238E27FC236}">
              <a16:creationId xmlns:a16="http://schemas.microsoft.com/office/drawing/2014/main" id="{425E9036-6BB6-4E0B-9003-91407C1C7775}"/>
            </a:ext>
          </a:extLst>
        </xdr:cNvPr>
        <xdr:cNvSpPr txBox="1"/>
      </xdr:nvSpPr>
      <xdr:spPr>
        <a:xfrm>
          <a:off x="13500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643" name="n_4aveValue【消防施設】&#10;有形固定資産減価償却率">
          <a:extLst>
            <a:ext uri="{FF2B5EF4-FFF2-40B4-BE49-F238E27FC236}">
              <a16:creationId xmlns:a16="http://schemas.microsoft.com/office/drawing/2014/main" id="{654A8F6E-9268-40C1-870F-1B454AB60D64}"/>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44104</xdr:rowOff>
    </xdr:from>
    <xdr:ext cx="405111" cy="259045"/>
    <xdr:sp macro="" textlink="">
      <xdr:nvSpPr>
        <xdr:cNvPr id="644" name="n_1mainValue【消防施設】&#10;有形固定資産減価償却率">
          <a:extLst>
            <a:ext uri="{FF2B5EF4-FFF2-40B4-BE49-F238E27FC236}">
              <a16:creationId xmlns:a16="http://schemas.microsoft.com/office/drawing/2014/main" id="{5C473AEB-7FAA-44F9-BBB7-46305FC342DC}"/>
            </a:ext>
          </a:extLst>
        </xdr:cNvPr>
        <xdr:cNvSpPr txBox="1"/>
      </xdr:nvSpPr>
      <xdr:spPr>
        <a:xfrm>
          <a:off x="152660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645" name="n_2mainValue【消防施設】&#10;有形固定資産減価償却率">
          <a:extLst>
            <a:ext uri="{FF2B5EF4-FFF2-40B4-BE49-F238E27FC236}">
              <a16:creationId xmlns:a16="http://schemas.microsoft.com/office/drawing/2014/main" id="{209CEF80-C9B9-42B4-BBB6-56DD04FB26DB}"/>
            </a:ext>
          </a:extLst>
        </xdr:cNvPr>
        <xdr:cNvSpPr txBox="1"/>
      </xdr:nvSpPr>
      <xdr:spPr>
        <a:xfrm>
          <a:off x="14389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86558</xdr:rowOff>
    </xdr:from>
    <xdr:ext cx="405111" cy="259045"/>
    <xdr:sp macro="" textlink="">
      <xdr:nvSpPr>
        <xdr:cNvPr id="646" name="n_3mainValue【消防施設】&#10;有形固定資産減価償却率">
          <a:extLst>
            <a:ext uri="{FF2B5EF4-FFF2-40B4-BE49-F238E27FC236}">
              <a16:creationId xmlns:a16="http://schemas.microsoft.com/office/drawing/2014/main" id="{E626347C-3524-4D8E-812F-8F199F80F9C7}"/>
            </a:ext>
          </a:extLst>
        </xdr:cNvPr>
        <xdr:cNvSpPr txBox="1"/>
      </xdr:nvSpPr>
      <xdr:spPr>
        <a:xfrm>
          <a:off x="13500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129920</xdr:rowOff>
    </xdr:from>
    <xdr:ext cx="405111" cy="259045"/>
    <xdr:sp macro="" textlink="">
      <xdr:nvSpPr>
        <xdr:cNvPr id="647" name="n_4mainValue【消防施設】&#10;有形固定資産減価償却率">
          <a:extLst>
            <a:ext uri="{FF2B5EF4-FFF2-40B4-BE49-F238E27FC236}">
              <a16:creationId xmlns:a16="http://schemas.microsoft.com/office/drawing/2014/main" id="{E8780FD6-0F5E-4628-9463-13303D7EA36F}"/>
            </a:ext>
          </a:extLst>
        </xdr:cNvPr>
        <xdr:cNvSpPr txBox="1"/>
      </xdr:nvSpPr>
      <xdr:spPr>
        <a:xfrm>
          <a:off x="12611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a16="http://schemas.microsoft.com/office/drawing/2014/main" id="{34D18E42-B723-4ADE-A330-CC4EE083FE8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a16="http://schemas.microsoft.com/office/drawing/2014/main" id="{D63658A9-261D-4ECC-BB24-9799D50ABE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a16="http://schemas.microsoft.com/office/drawing/2014/main" id="{54CD6B7A-766D-4C3C-B797-04F9492837B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a16="http://schemas.microsoft.com/office/drawing/2014/main" id="{EC1C2CDC-0CD1-4183-BF10-C3480E3F503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a16="http://schemas.microsoft.com/office/drawing/2014/main" id="{842AED6A-716D-4C13-8554-ACBABE5AACA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a16="http://schemas.microsoft.com/office/drawing/2014/main" id="{3B18F3FF-F122-4C62-BCFE-7144A10666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a16="http://schemas.microsoft.com/office/drawing/2014/main" id="{D05B713E-351C-489E-AD1E-1FC50076BE4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BB544D36-9E0A-4A63-B11F-D33B5441810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id="{C50DB232-8D3A-468C-8CFC-6C11229FD58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id="{3E2A56C5-7B98-4BFD-A358-BB21FE656E6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a:extLst>
            <a:ext uri="{FF2B5EF4-FFF2-40B4-BE49-F238E27FC236}">
              <a16:creationId xmlns:a16="http://schemas.microsoft.com/office/drawing/2014/main" id="{27CCEC33-4419-44A4-9268-425316DAAF9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a:extLst>
            <a:ext uri="{FF2B5EF4-FFF2-40B4-BE49-F238E27FC236}">
              <a16:creationId xmlns:a16="http://schemas.microsoft.com/office/drawing/2014/main" id="{F7074174-EAAC-4AF1-B4EF-9CE15F557EF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a:extLst>
            <a:ext uri="{FF2B5EF4-FFF2-40B4-BE49-F238E27FC236}">
              <a16:creationId xmlns:a16="http://schemas.microsoft.com/office/drawing/2014/main" id="{F70B0C00-39FD-444A-A643-4D51FDCAEBE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a:extLst>
            <a:ext uri="{FF2B5EF4-FFF2-40B4-BE49-F238E27FC236}">
              <a16:creationId xmlns:a16="http://schemas.microsoft.com/office/drawing/2014/main" id="{5FA13ABD-B5A7-432B-ACA0-10FABE75479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a:extLst>
            <a:ext uri="{FF2B5EF4-FFF2-40B4-BE49-F238E27FC236}">
              <a16:creationId xmlns:a16="http://schemas.microsoft.com/office/drawing/2014/main" id="{F96FDE64-035D-4152-9131-228EF8A9BAC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a:extLst>
            <a:ext uri="{FF2B5EF4-FFF2-40B4-BE49-F238E27FC236}">
              <a16:creationId xmlns:a16="http://schemas.microsoft.com/office/drawing/2014/main" id="{9A702213-BF52-40DB-B8FE-DC8B575B191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a:extLst>
            <a:ext uri="{FF2B5EF4-FFF2-40B4-BE49-F238E27FC236}">
              <a16:creationId xmlns:a16="http://schemas.microsoft.com/office/drawing/2014/main" id="{206C3319-9650-4279-B2E9-3E48225F6D8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a:extLst>
            <a:ext uri="{FF2B5EF4-FFF2-40B4-BE49-F238E27FC236}">
              <a16:creationId xmlns:a16="http://schemas.microsoft.com/office/drawing/2014/main" id="{C5759A89-6803-46DD-8373-53A58355235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a:extLst>
            <a:ext uri="{FF2B5EF4-FFF2-40B4-BE49-F238E27FC236}">
              <a16:creationId xmlns:a16="http://schemas.microsoft.com/office/drawing/2014/main" id="{90997629-2152-4C5D-9DE5-2E32DA25376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a:extLst>
            <a:ext uri="{FF2B5EF4-FFF2-40B4-BE49-F238E27FC236}">
              <a16:creationId xmlns:a16="http://schemas.microsoft.com/office/drawing/2014/main" id="{828E1CBA-1658-419E-8130-C29A27CB1BD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id="{6567840C-FEDF-4CFA-BDBD-42FAD0D205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7BC92A46-DAF6-4CAE-8279-4CF8C5465BA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a:extLst>
            <a:ext uri="{FF2B5EF4-FFF2-40B4-BE49-F238E27FC236}">
              <a16:creationId xmlns:a16="http://schemas.microsoft.com/office/drawing/2014/main" id="{1F4A192B-B260-49FF-B3D6-1E28626AD4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71" name="直線コネクタ 670">
          <a:extLst>
            <a:ext uri="{FF2B5EF4-FFF2-40B4-BE49-F238E27FC236}">
              <a16:creationId xmlns:a16="http://schemas.microsoft.com/office/drawing/2014/main" id="{14A5083E-9801-4ECD-B355-2C26B23213BC}"/>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72" name="【消防施設】&#10;一人当たり面積最小値テキスト">
          <a:extLst>
            <a:ext uri="{FF2B5EF4-FFF2-40B4-BE49-F238E27FC236}">
              <a16:creationId xmlns:a16="http://schemas.microsoft.com/office/drawing/2014/main" id="{38739F9C-C11D-4463-8B3E-2B899EFFCC4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73" name="直線コネクタ 672">
          <a:extLst>
            <a:ext uri="{FF2B5EF4-FFF2-40B4-BE49-F238E27FC236}">
              <a16:creationId xmlns:a16="http://schemas.microsoft.com/office/drawing/2014/main" id="{7FA00A44-DECE-4683-94DA-A3485BCA5FF2}"/>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74" name="【消防施設】&#10;一人当たり面積最大値テキスト">
          <a:extLst>
            <a:ext uri="{FF2B5EF4-FFF2-40B4-BE49-F238E27FC236}">
              <a16:creationId xmlns:a16="http://schemas.microsoft.com/office/drawing/2014/main" id="{41FBF7DE-7784-4448-98A2-5652B9DD84E0}"/>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75" name="直線コネクタ 674">
          <a:extLst>
            <a:ext uri="{FF2B5EF4-FFF2-40B4-BE49-F238E27FC236}">
              <a16:creationId xmlns:a16="http://schemas.microsoft.com/office/drawing/2014/main" id="{47703FB7-4FD2-4950-AF36-6F6705E1CD70}"/>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676" name="【消防施設】&#10;一人当たり面積平均値テキスト">
          <a:extLst>
            <a:ext uri="{FF2B5EF4-FFF2-40B4-BE49-F238E27FC236}">
              <a16:creationId xmlns:a16="http://schemas.microsoft.com/office/drawing/2014/main" id="{AE237A90-EFBB-4C9A-912E-D856244F40B5}"/>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677" name="フローチャート: 判断 676">
          <a:extLst>
            <a:ext uri="{FF2B5EF4-FFF2-40B4-BE49-F238E27FC236}">
              <a16:creationId xmlns:a16="http://schemas.microsoft.com/office/drawing/2014/main" id="{76FF8CF4-9C2E-4B2B-9DF0-60421926A9E2}"/>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678" name="フローチャート: 判断 677">
          <a:extLst>
            <a:ext uri="{FF2B5EF4-FFF2-40B4-BE49-F238E27FC236}">
              <a16:creationId xmlns:a16="http://schemas.microsoft.com/office/drawing/2014/main" id="{30DD7515-2837-4A54-8D56-63E4E94A8258}"/>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28448</xdr:rowOff>
    </xdr:from>
    <xdr:to>
      <xdr:col>107</xdr:col>
      <xdr:colOff>101600</xdr:colOff>
      <xdr:row>85</xdr:row>
      <xdr:rowOff>130048</xdr:rowOff>
    </xdr:to>
    <xdr:sp macro="" textlink="">
      <xdr:nvSpPr>
        <xdr:cNvPr id="679" name="フローチャート: 判断 678">
          <a:extLst>
            <a:ext uri="{FF2B5EF4-FFF2-40B4-BE49-F238E27FC236}">
              <a16:creationId xmlns:a16="http://schemas.microsoft.com/office/drawing/2014/main" id="{9D4AE18A-B6E2-42FB-AD69-D6637B5BB4D3}"/>
            </a:ext>
          </a:extLst>
        </xdr:cNvPr>
        <xdr:cNvSpPr/>
      </xdr:nvSpPr>
      <xdr:spPr>
        <a:xfrm>
          <a:off x="203835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680" name="フローチャート: 判断 679">
          <a:extLst>
            <a:ext uri="{FF2B5EF4-FFF2-40B4-BE49-F238E27FC236}">
              <a16:creationId xmlns:a16="http://schemas.microsoft.com/office/drawing/2014/main" id="{299622A6-3E9F-4F68-9AA8-28209B0C348A}"/>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129032</xdr:rowOff>
    </xdr:from>
    <xdr:to>
      <xdr:col>98</xdr:col>
      <xdr:colOff>38100</xdr:colOff>
      <xdr:row>84</xdr:row>
      <xdr:rowOff>59182</xdr:rowOff>
    </xdr:to>
    <xdr:sp macro="" textlink="">
      <xdr:nvSpPr>
        <xdr:cNvPr id="681" name="フローチャート: 判断 680">
          <a:extLst>
            <a:ext uri="{FF2B5EF4-FFF2-40B4-BE49-F238E27FC236}">
              <a16:creationId xmlns:a16="http://schemas.microsoft.com/office/drawing/2014/main" id="{5C3CEF1C-102D-4564-BE70-2965C6098989}"/>
            </a:ext>
          </a:extLst>
        </xdr:cNvPr>
        <xdr:cNvSpPr/>
      </xdr:nvSpPr>
      <xdr:spPr>
        <a:xfrm>
          <a:off x="18605500" y="1435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32BF07E5-E688-4A61-8A68-45C32C3834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F6E736F-E724-4FAF-BDAD-AB97E4D093A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96E6897E-B5C5-4310-AB5D-37534E993B4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321C9F24-AD0C-45E6-8F8A-FF4335E3B89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BC489136-B3D6-4FE9-84DD-5040816210D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43687</xdr:rowOff>
    </xdr:from>
    <xdr:to>
      <xdr:col>98</xdr:col>
      <xdr:colOff>38100</xdr:colOff>
      <xdr:row>86</xdr:row>
      <xdr:rowOff>145287</xdr:rowOff>
    </xdr:to>
    <xdr:sp macro="" textlink="">
      <xdr:nvSpPr>
        <xdr:cNvPr id="687" name="楕円 686">
          <a:extLst>
            <a:ext uri="{FF2B5EF4-FFF2-40B4-BE49-F238E27FC236}">
              <a16:creationId xmlns:a16="http://schemas.microsoft.com/office/drawing/2014/main" id="{3C200A00-BF29-4B29-B3DA-E70C8E1FA514}"/>
            </a:ext>
          </a:extLst>
        </xdr:cNvPr>
        <xdr:cNvSpPr/>
      </xdr:nvSpPr>
      <xdr:spPr>
        <a:xfrm>
          <a:off x="18605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95521</xdr:rowOff>
    </xdr:from>
    <xdr:ext cx="469744" cy="259045"/>
    <xdr:sp macro="" textlink="">
      <xdr:nvSpPr>
        <xdr:cNvPr id="688" name="n_1aveValue【消防施設】&#10;一人当たり面積">
          <a:extLst>
            <a:ext uri="{FF2B5EF4-FFF2-40B4-BE49-F238E27FC236}">
              <a16:creationId xmlns:a16="http://schemas.microsoft.com/office/drawing/2014/main" id="{086FE660-0A62-4EB7-9AF0-5A7ABE94ECCB}"/>
            </a:ext>
          </a:extLst>
        </xdr:cNvPr>
        <xdr:cNvSpPr txBox="1"/>
      </xdr:nvSpPr>
      <xdr:spPr>
        <a:xfrm>
          <a:off x="21075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146575</xdr:rowOff>
    </xdr:from>
    <xdr:ext cx="469744" cy="259045"/>
    <xdr:sp macro="" textlink="">
      <xdr:nvSpPr>
        <xdr:cNvPr id="689" name="n_2aveValue【消防施設】&#10;一人当たり面積">
          <a:extLst>
            <a:ext uri="{FF2B5EF4-FFF2-40B4-BE49-F238E27FC236}">
              <a16:creationId xmlns:a16="http://schemas.microsoft.com/office/drawing/2014/main" id="{8175EEA6-9748-4C03-AADE-242C2926AE32}"/>
            </a:ext>
          </a:extLst>
        </xdr:cNvPr>
        <xdr:cNvSpPr txBox="1"/>
      </xdr:nvSpPr>
      <xdr:spPr>
        <a:xfrm>
          <a:off x="20199427" y="143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690" name="n_3aveValue【消防施設】&#10;一人当たり面積">
          <a:extLst>
            <a:ext uri="{FF2B5EF4-FFF2-40B4-BE49-F238E27FC236}">
              <a16:creationId xmlns:a16="http://schemas.microsoft.com/office/drawing/2014/main" id="{7F31F12A-CFAD-4686-9773-F81436BE428B}"/>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75709</xdr:rowOff>
    </xdr:from>
    <xdr:ext cx="469744" cy="259045"/>
    <xdr:sp macro="" textlink="">
      <xdr:nvSpPr>
        <xdr:cNvPr id="691" name="n_4aveValue【消防施設】&#10;一人当たり面積">
          <a:extLst>
            <a:ext uri="{FF2B5EF4-FFF2-40B4-BE49-F238E27FC236}">
              <a16:creationId xmlns:a16="http://schemas.microsoft.com/office/drawing/2014/main" id="{C16AE0F5-A6F4-4BFC-A788-86185B5A9301}"/>
            </a:ext>
          </a:extLst>
        </xdr:cNvPr>
        <xdr:cNvSpPr txBox="1"/>
      </xdr:nvSpPr>
      <xdr:spPr>
        <a:xfrm>
          <a:off x="184214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136414</xdr:rowOff>
    </xdr:from>
    <xdr:ext cx="469744" cy="259045"/>
    <xdr:sp macro="" textlink="">
      <xdr:nvSpPr>
        <xdr:cNvPr id="692" name="n_4mainValue【消防施設】&#10;一人当たり面積">
          <a:extLst>
            <a:ext uri="{FF2B5EF4-FFF2-40B4-BE49-F238E27FC236}">
              <a16:creationId xmlns:a16="http://schemas.microsoft.com/office/drawing/2014/main" id="{695205E9-56DA-4EFB-A02B-4377AADF3FB5}"/>
            </a:ext>
          </a:extLst>
        </xdr:cNvPr>
        <xdr:cNvSpPr txBox="1"/>
      </xdr:nvSpPr>
      <xdr:spPr>
        <a:xfrm>
          <a:off x="18421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a:extLst>
            <a:ext uri="{FF2B5EF4-FFF2-40B4-BE49-F238E27FC236}">
              <a16:creationId xmlns:a16="http://schemas.microsoft.com/office/drawing/2014/main" id="{ACC29945-3329-4F0E-8FAC-502F90CCE9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a:extLst>
            <a:ext uri="{FF2B5EF4-FFF2-40B4-BE49-F238E27FC236}">
              <a16:creationId xmlns:a16="http://schemas.microsoft.com/office/drawing/2014/main" id="{E45B753D-A37D-4FEB-A355-91622795DB6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a:extLst>
            <a:ext uri="{FF2B5EF4-FFF2-40B4-BE49-F238E27FC236}">
              <a16:creationId xmlns:a16="http://schemas.microsoft.com/office/drawing/2014/main" id="{D1F17C2E-FB24-4821-9866-0C0A23D7FA6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a:extLst>
            <a:ext uri="{FF2B5EF4-FFF2-40B4-BE49-F238E27FC236}">
              <a16:creationId xmlns:a16="http://schemas.microsoft.com/office/drawing/2014/main" id="{3E390CAC-127B-46A6-A036-8AA98A82BF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a:extLst>
            <a:ext uri="{FF2B5EF4-FFF2-40B4-BE49-F238E27FC236}">
              <a16:creationId xmlns:a16="http://schemas.microsoft.com/office/drawing/2014/main" id="{5F1B310E-F0AE-4006-9B03-BC18A87102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a:extLst>
            <a:ext uri="{FF2B5EF4-FFF2-40B4-BE49-F238E27FC236}">
              <a16:creationId xmlns:a16="http://schemas.microsoft.com/office/drawing/2014/main" id="{1ADC3AA3-2110-480A-822F-E8BF80229F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a:extLst>
            <a:ext uri="{FF2B5EF4-FFF2-40B4-BE49-F238E27FC236}">
              <a16:creationId xmlns:a16="http://schemas.microsoft.com/office/drawing/2014/main" id="{1227A99A-2336-4568-908D-AFAB5BD18E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a:extLst>
            <a:ext uri="{FF2B5EF4-FFF2-40B4-BE49-F238E27FC236}">
              <a16:creationId xmlns:a16="http://schemas.microsoft.com/office/drawing/2014/main" id="{04E578EA-2B6C-42BA-ACAE-E3EDE3B2E5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a:extLst>
            <a:ext uri="{FF2B5EF4-FFF2-40B4-BE49-F238E27FC236}">
              <a16:creationId xmlns:a16="http://schemas.microsoft.com/office/drawing/2014/main" id="{F5D4410C-DBA3-4917-8723-0A1BF98AE7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a:extLst>
            <a:ext uri="{FF2B5EF4-FFF2-40B4-BE49-F238E27FC236}">
              <a16:creationId xmlns:a16="http://schemas.microsoft.com/office/drawing/2014/main" id="{08B93E09-93F5-48C7-983B-5BCE53C11F8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3" name="テキスト ボックス 702">
          <a:extLst>
            <a:ext uri="{FF2B5EF4-FFF2-40B4-BE49-F238E27FC236}">
              <a16:creationId xmlns:a16="http://schemas.microsoft.com/office/drawing/2014/main" id="{1D1435C9-2963-4FD4-87E9-39500E9D34E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4" name="直線コネクタ 703">
          <a:extLst>
            <a:ext uri="{FF2B5EF4-FFF2-40B4-BE49-F238E27FC236}">
              <a16:creationId xmlns:a16="http://schemas.microsoft.com/office/drawing/2014/main" id="{5E8C8303-48E6-4103-947B-61E5D79861D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CF6B17E3-B5DD-4446-9E5B-9D12B667598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6" name="直線コネクタ 705">
          <a:extLst>
            <a:ext uri="{FF2B5EF4-FFF2-40B4-BE49-F238E27FC236}">
              <a16:creationId xmlns:a16="http://schemas.microsoft.com/office/drawing/2014/main" id="{E7883A01-02C2-4BDF-B5D2-87D6D43AA48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7" name="テキスト ボックス 706">
          <a:extLst>
            <a:ext uri="{FF2B5EF4-FFF2-40B4-BE49-F238E27FC236}">
              <a16:creationId xmlns:a16="http://schemas.microsoft.com/office/drawing/2014/main" id="{1889C0D4-1672-4F39-A916-66356C7B30B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8" name="直線コネクタ 707">
          <a:extLst>
            <a:ext uri="{FF2B5EF4-FFF2-40B4-BE49-F238E27FC236}">
              <a16:creationId xmlns:a16="http://schemas.microsoft.com/office/drawing/2014/main" id="{EF78F6B2-9480-4777-801D-CC816F55D2D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9" name="テキスト ボックス 708">
          <a:extLst>
            <a:ext uri="{FF2B5EF4-FFF2-40B4-BE49-F238E27FC236}">
              <a16:creationId xmlns:a16="http://schemas.microsoft.com/office/drawing/2014/main" id="{DB6F9F21-305A-4F9B-A0CC-9FDDB4F42C1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0" name="直線コネクタ 709">
          <a:extLst>
            <a:ext uri="{FF2B5EF4-FFF2-40B4-BE49-F238E27FC236}">
              <a16:creationId xmlns:a16="http://schemas.microsoft.com/office/drawing/2014/main" id="{FE99C29C-992C-401B-9294-6B634296328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1" name="テキスト ボックス 710">
          <a:extLst>
            <a:ext uri="{FF2B5EF4-FFF2-40B4-BE49-F238E27FC236}">
              <a16:creationId xmlns:a16="http://schemas.microsoft.com/office/drawing/2014/main" id="{2A130600-7801-4D33-A72E-13458CC3A53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2" name="直線コネクタ 711">
          <a:extLst>
            <a:ext uri="{FF2B5EF4-FFF2-40B4-BE49-F238E27FC236}">
              <a16:creationId xmlns:a16="http://schemas.microsoft.com/office/drawing/2014/main" id="{3C26949E-05EB-474B-ACC5-C6DC86075D7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3" name="テキスト ボックス 712">
          <a:extLst>
            <a:ext uri="{FF2B5EF4-FFF2-40B4-BE49-F238E27FC236}">
              <a16:creationId xmlns:a16="http://schemas.microsoft.com/office/drawing/2014/main" id="{FCE4C3D7-8190-44CC-ADBA-D9B6DBDA255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a:extLst>
            <a:ext uri="{FF2B5EF4-FFF2-40B4-BE49-F238E27FC236}">
              <a16:creationId xmlns:a16="http://schemas.microsoft.com/office/drawing/2014/main" id="{6DF40E81-8A4D-4D02-A0EB-DB2A1574450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a:extLst>
            <a:ext uri="{FF2B5EF4-FFF2-40B4-BE49-F238E27FC236}">
              <a16:creationId xmlns:a16="http://schemas.microsoft.com/office/drawing/2014/main" id="{CD4FCAE6-A05B-475D-8DE1-0F8F3622D2E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16" name="直線コネクタ 715">
          <a:extLst>
            <a:ext uri="{FF2B5EF4-FFF2-40B4-BE49-F238E27FC236}">
              <a16:creationId xmlns:a16="http://schemas.microsoft.com/office/drawing/2014/main" id="{52DF4BA3-1B8F-4DB7-ABE6-5DC9AA13EBF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17" name="【庁舎】&#10;有形固定資産減価償却率最小値テキスト">
          <a:extLst>
            <a:ext uri="{FF2B5EF4-FFF2-40B4-BE49-F238E27FC236}">
              <a16:creationId xmlns:a16="http://schemas.microsoft.com/office/drawing/2014/main" id="{D65C0B9C-D80F-4B95-A9F1-7D73E218437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18" name="直線コネクタ 717">
          <a:extLst>
            <a:ext uri="{FF2B5EF4-FFF2-40B4-BE49-F238E27FC236}">
              <a16:creationId xmlns:a16="http://schemas.microsoft.com/office/drawing/2014/main" id="{17551887-EE06-4E46-B65E-2E27AC488D0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19" name="【庁舎】&#10;有形固定資産減価償却率最大値テキスト">
          <a:extLst>
            <a:ext uri="{FF2B5EF4-FFF2-40B4-BE49-F238E27FC236}">
              <a16:creationId xmlns:a16="http://schemas.microsoft.com/office/drawing/2014/main" id="{5906CE75-D371-407F-B29E-3038C1410EF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0" name="直線コネクタ 719">
          <a:extLst>
            <a:ext uri="{FF2B5EF4-FFF2-40B4-BE49-F238E27FC236}">
              <a16:creationId xmlns:a16="http://schemas.microsoft.com/office/drawing/2014/main" id="{AC9811C9-29B5-4360-8F4A-21DBEDF8F5D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21" name="【庁舎】&#10;有形固定資産減価償却率平均値テキスト">
          <a:extLst>
            <a:ext uri="{FF2B5EF4-FFF2-40B4-BE49-F238E27FC236}">
              <a16:creationId xmlns:a16="http://schemas.microsoft.com/office/drawing/2014/main" id="{E2E612A0-2762-4358-9B89-4A01BB438C81}"/>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22" name="フローチャート: 判断 721">
          <a:extLst>
            <a:ext uri="{FF2B5EF4-FFF2-40B4-BE49-F238E27FC236}">
              <a16:creationId xmlns:a16="http://schemas.microsoft.com/office/drawing/2014/main" id="{8AD6227F-D994-4A25-B94C-EEE52225957C}"/>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723" name="フローチャート: 判断 722">
          <a:extLst>
            <a:ext uri="{FF2B5EF4-FFF2-40B4-BE49-F238E27FC236}">
              <a16:creationId xmlns:a16="http://schemas.microsoft.com/office/drawing/2014/main" id="{5B8262A8-B1DF-4093-B813-5613E92DAA6A}"/>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43180</xdr:rowOff>
    </xdr:from>
    <xdr:to>
      <xdr:col>76</xdr:col>
      <xdr:colOff>165100</xdr:colOff>
      <xdr:row>104</xdr:row>
      <xdr:rowOff>144780</xdr:rowOff>
    </xdr:to>
    <xdr:sp macro="" textlink="">
      <xdr:nvSpPr>
        <xdr:cNvPr id="724" name="フローチャート: 判断 723">
          <a:extLst>
            <a:ext uri="{FF2B5EF4-FFF2-40B4-BE49-F238E27FC236}">
              <a16:creationId xmlns:a16="http://schemas.microsoft.com/office/drawing/2014/main" id="{0BBE75F3-2A31-44D1-9BF4-9571AD0C3FB3}"/>
            </a:ext>
          </a:extLst>
        </xdr:cNvPr>
        <xdr:cNvSpPr/>
      </xdr:nvSpPr>
      <xdr:spPr>
        <a:xfrm>
          <a:off x="14541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104139</xdr:rowOff>
    </xdr:from>
    <xdr:to>
      <xdr:col>72</xdr:col>
      <xdr:colOff>38100</xdr:colOff>
      <xdr:row>105</xdr:row>
      <xdr:rowOff>34289</xdr:rowOff>
    </xdr:to>
    <xdr:sp macro="" textlink="">
      <xdr:nvSpPr>
        <xdr:cNvPr id="725" name="フローチャート: 判断 724">
          <a:extLst>
            <a:ext uri="{FF2B5EF4-FFF2-40B4-BE49-F238E27FC236}">
              <a16:creationId xmlns:a16="http://schemas.microsoft.com/office/drawing/2014/main" id="{853C7023-4296-4CDE-AB12-A26B1D4A94FC}"/>
            </a:ext>
          </a:extLst>
        </xdr:cNvPr>
        <xdr:cNvSpPr/>
      </xdr:nvSpPr>
      <xdr:spPr>
        <a:xfrm>
          <a:off x="13652500" y="179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74930</xdr:rowOff>
    </xdr:from>
    <xdr:to>
      <xdr:col>67</xdr:col>
      <xdr:colOff>101600</xdr:colOff>
      <xdr:row>105</xdr:row>
      <xdr:rowOff>5080</xdr:rowOff>
    </xdr:to>
    <xdr:sp macro="" textlink="">
      <xdr:nvSpPr>
        <xdr:cNvPr id="726" name="フローチャート: 判断 725">
          <a:extLst>
            <a:ext uri="{FF2B5EF4-FFF2-40B4-BE49-F238E27FC236}">
              <a16:creationId xmlns:a16="http://schemas.microsoft.com/office/drawing/2014/main" id="{97A475E5-2747-4768-A03E-933A942937A2}"/>
            </a:ext>
          </a:extLst>
        </xdr:cNvPr>
        <xdr:cNvSpPr/>
      </xdr:nvSpPr>
      <xdr:spPr>
        <a:xfrm>
          <a:off x="12763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D181F50C-63EB-41D0-B6CD-C5C9F7A825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B9ADEE88-1B3D-47B9-8D1B-A9AF0BEDCEF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34DB091C-7C82-44FC-8110-D51F4DCADC4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4BD3D49C-9AC7-47F9-83AC-6FE105F144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5874799-2F77-491F-B115-13C227D2675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1270</xdr:rowOff>
    </xdr:from>
    <xdr:to>
      <xdr:col>85</xdr:col>
      <xdr:colOff>177800</xdr:colOff>
      <xdr:row>105</xdr:row>
      <xdr:rowOff>102870</xdr:rowOff>
    </xdr:to>
    <xdr:sp macro="" textlink="">
      <xdr:nvSpPr>
        <xdr:cNvPr id="732" name="楕円 731">
          <a:extLst>
            <a:ext uri="{FF2B5EF4-FFF2-40B4-BE49-F238E27FC236}">
              <a16:creationId xmlns:a16="http://schemas.microsoft.com/office/drawing/2014/main" id="{C94AE391-3A1B-4F7A-B7A2-615015F314F9}"/>
            </a:ext>
          </a:extLst>
        </xdr:cNvPr>
        <xdr:cNvSpPr/>
      </xdr:nvSpPr>
      <xdr:spPr>
        <a:xfrm>
          <a:off x="162687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151147</xdr:rowOff>
    </xdr:from>
    <xdr:ext cx="405111" cy="259045"/>
    <xdr:sp macro="" textlink="">
      <xdr:nvSpPr>
        <xdr:cNvPr id="733" name="【庁舎】&#10;有形固定資産減価償却率該当値テキスト">
          <a:extLst>
            <a:ext uri="{FF2B5EF4-FFF2-40B4-BE49-F238E27FC236}">
              <a16:creationId xmlns:a16="http://schemas.microsoft.com/office/drawing/2014/main" id="{06BEFAAA-165D-49E3-A82E-81CC4BD0021B}"/>
            </a:ext>
          </a:extLst>
        </xdr:cNvPr>
        <xdr:cNvSpPr txBox="1"/>
      </xdr:nvSpPr>
      <xdr:spPr>
        <a:xfrm>
          <a:off x="16357600" y="179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140970</xdr:rowOff>
    </xdr:from>
    <xdr:to>
      <xdr:col>81</xdr:col>
      <xdr:colOff>101600</xdr:colOff>
      <xdr:row>105</xdr:row>
      <xdr:rowOff>71120</xdr:rowOff>
    </xdr:to>
    <xdr:sp macro="" textlink="">
      <xdr:nvSpPr>
        <xdr:cNvPr id="734" name="楕円 733">
          <a:extLst>
            <a:ext uri="{FF2B5EF4-FFF2-40B4-BE49-F238E27FC236}">
              <a16:creationId xmlns:a16="http://schemas.microsoft.com/office/drawing/2014/main" id="{1CE3EF0E-617A-4247-9F11-172E92BD8A0C}"/>
            </a:ext>
          </a:extLst>
        </xdr:cNvPr>
        <xdr:cNvSpPr/>
      </xdr:nvSpPr>
      <xdr:spPr>
        <a:xfrm>
          <a:off x="154305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20320</xdr:rowOff>
    </xdr:from>
    <xdr:to>
      <xdr:col>85</xdr:col>
      <xdr:colOff>127000</xdr:colOff>
      <xdr:row>105</xdr:row>
      <xdr:rowOff>52070</xdr:rowOff>
    </xdr:to>
    <xdr:cxnSp macro="">
      <xdr:nvCxnSpPr>
        <xdr:cNvPr id="735" name="直線コネクタ 734">
          <a:extLst>
            <a:ext uri="{FF2B5EF4-FFF2-40B4-BE49-F238E27FC236}">
              <a16:creationId xmlns:a16="http://schemas.microsoft.com/office/drawing/2014/main" id="{C18E339B-0FB0-4E4A-85B2-07F50AB31F4E}"/>
            </a:ext>
          </a:extLst>
        </xdr:cNvPr>
        <xdr:cNvCxnSpPr/>
      </xdr:nvCxnSpPr>
      <xdr:spPr>
        <a:xfrm>
          <a:off x="15481300" y="1802257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110489</xdr:rowOff>
    </xdr:from>
    <xdr:to>
      <xdr:col>76</xdr:col>
      <xdr:colOff>165100</xdr:colOff>
      <xdr:row>105</xdr:row>
      <xdr:rowOff>40639</xdr:rowOff>
    </xdr:to>
    <xdr:sp macro="" textlink="">
      <xdr:nvSpPr>
        <xdr:cNvPr id="736" name="楕円 735">
          <a:extLst>
            <a:ext uri="{FF2B5EF4-FFF2-40B4-BE49-F238E27FC236}">
              <a16:creationId xmlns:a16="http://schemas.microsoft.com/office/drawing/2014/main" id="{6DF5E79C-D85C-40F7-A669-0382D9CD3E36}"/>
            </a:ext>
          </a:extLst>
        </xdr:cNvPr>
        <xdr:cNvSpPr/>
      </xdr:nvSpPr>
      <xdr:spPr>
        <a:xfrm>
          <a:off x="14541500" y="17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161289</xdr:rowOff>
    </xdr:from>
    <xdr:to>
      <xdr:col>81</xdr:col>
      <xdr:colOff>50800</xdr:colOff>
      <xdr:row>105</xdr:row>
      <xdr:rowOff>20320</xdr:rowOff>
    </xdr:to>
    <xdr:cxnSp macro="">
      <xdr:nvCxnSpPr>
        <xdr:cNvPr id="737" name="直線コネクタ 736">
          <a:extLst>
            <a:ext uri="{FF2B5EF4-FFF2-40B4-BE49-F238E27FC236}">
              <a16:creationId xmlns:a16="http://schemas.microsoft.com/office/drawing/2014/main" id="{E1376A97-FDA1-4A86-97AC-7E8944971E38}"/>
            </a:ext>
          </a:extLst>
        </xdr:cNvPr>
        <xdr:cNvCxnSpPr/>
      </xdr:nvCxnSpPr>
      <xdr:spPr>
        <a:xfrm>
          <a:off x="14592300" y="17992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80011</xdr:rowOff>
    </xdr:from>
    <xdr:to>
      <xdr:col>72</xdr:col>
      <xdr:colOff>38100</xdr:colOff>
      <xdr:row>105</xdr:row>
      <xdr:rowOff>10161</xdr:rowOff>
    </xdr:to>
    <xdr:sp macro="" textlink="">
      <xdr:nvSpPr>
        <xdr:cNvPr id="738" name="楕円 737">
          <a:extLst>
            <a:ext uri="{FF2B5EF4-FFF2-40B4-BE49-F238E27FC236}">
              <a16:creationId xmlns:a16="http://schemas.microsoft.com/office/drawing/2014/main" id="{C3C6CD38-5006-4E9B-8945-C0FEBDC560D0}"/>
            </a:ext>
          </a:extLst>
        </xdr:cNvPr>
        <xdr:cNvSpPr/>
      </xdr:nvSpPr>
      <xdr:spPr>
        <a:xfrm>
          <a:off x="13652500" y="17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130811</xdr:rowOff>
    </xdr:from>
    <xdr:to>
      <xdr:col>76</xdr:col>
      <xdr:colOff>114300</xdr:colOff>
      <xdr:row>104</xdr:row>
      <xdr:rowOff>161289</xdr:rowOff>
    </xdr:to>
    <xdr:cxnSp macro="">
      <xdr:nvCxnSpPr>
        <xdr:cNvPr id="739" name="直線コネクタ 738">
          <a:extLst>
            <a:ext uri="{FF2B5EF4-FFF2-40B4-BE49-F238E27FC236}">
              <a16:creationId xmlns:a16="http://schemas.microsoft.com/office/drawing/2014/main" id="{FECC1FE6-AD6C-4358-9EB3-750FFFB4FE98}"/>
            </a:ext>
          </a:extLst>
        </xdr:cNvPr>
        <xdr:cNvCxnSpPr/>
      </xdr:nvCxnSpPr>
      <xdr:spPr>
        <a:xfrm>
          <a:off x="13703300" y="17961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86361</xdr:rowOff>
    </xdr:from>
    <xdr:to>
      <xdr:col>67</xdr:col>
      <xdr:colOff>101600</xdr:colOff>
      <xdr:row>105</xdr:row>
      <xdr:rowOff>16511</xdr:rowOff>
    </xdr:to>
    <xdr:sp macro="" textlink="">
      <xdr:nvSpPr>
        <xdr:cNvPr id="740" name="楕円 739">
          <a:extLst>
            <a:ext uri="{FF2B5EF4-FFF2-40B4-BE49-F238E27FC236}">
              <a16:creationId xmlns:a16="http://schemas.microsoft.com/office/drawing/2014/main" id="{EEE3E56F-57C2-40A8-911C-5430B8E24E72}"/>
            </a:ext>
          </a:extLst>
        </xdr:cNvPr>
        <xdr:cNvSpPr/>
      </xdr:nvSpPr>
      <xdr:spPr>
        <a:xfrm>
          <a:off x="12763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130811</xdr:rowOff>
    </xdr:from>
    <xdr:to>
      <xdr:col>71</xdr:col>
      <xdr:colOff>177800</xdr:colOff>
      <xdr:row>104</xdr:row>
      <xdr:rowOff>137161</xdr:rowOff>
    </xdr:to>
    <xdr:cxnSp macro="">
      <xdr:nvCxnSpPr>
        <xdr:cNvPr id="741" name="直線コネクタ 740">
          <a:extLst>
            <a:ext uri="{FF2B5EF4-FFF2-40B4-BE49-F238E27FC236}">
              <a16:creationId xmlns:a16="http://schemas.microsoft.com/office/drawing/2014/main" id="{B6688288-249F-4603-BE50-80E632158832}"/>
            </a:ext>
          </a:extLst>
        </xdr:cNvPr>
        <xdr:cNvCxnSpPr/>
      </xdr:nvCxnSpPr>
      <xdr:spPr>
        <a:xfrm flipV="1">
          <a:off x="12814300" y="179616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742" name="n_1aveValue【庁舎】&#10;有形固定資産減価償却率">
          <a:extLst>
            <a:ext uri="{FF2B5EF4-FFF2-40B4-BE49-F238E27FC236}">
              <a16:creationId xmlns:a16="http://schemas.microsoft.com/office/drawing/2014/main" id="{AA58536B-042D-456F-856C-2E439661861F}"/>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161307</xdr:rowOff>
    </xdr:from>
    <xdr:ext cx="405111" cy="259045"/>
    <xdr:sp macro="" textlink="">
      <xdr:nvSpPr>
        <xdr:cNvPr id="743" name="n_2aveValue【庁舎】&#10;有形固定資産減価償却率">
          <a:extLst>
            <a:ext uri="{FF2B5EF4-FFF2-40B4-BE49-F238E27FC236}">
              <a16:creationId xmlns:a16="http://schemas.microsoft.com/office/drawing/2014/main" id="{0E34EBF1-5A79-4154-9E00-AF88C6A8282C}"/>
            </a:ext>
          </a:extLst>
        </xdr:cNvPr>
        <xdr:cNvSpPr txBox="1"/>
      </xdr:nvSpPr>
      <xdr:spPr>
        <a:xfrm>
          <a:off x="14389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25416</xdr:rowOff>
    </xdr:from>
    <xdr:ext cx="405111" cy="259045"/>
    <xdr:sp macro="" textlink="">
      <xdr:nvSpPr>
        <xdr:cNvPr id="744" name="n_3aveValue【庁舎】&#10;有形固定資産減価償却率">
          <a:extLst>
            <a:ext uri="{FF2B5EF4-FFF2-40B4-BE49-F238E27FC236}">
              <a16:creationId xmlns:a16="http://schemas.microsoft.com/office/drawing/2014/main" id="{94F82CDD-D37E-4B9E-895C-D2CBB46C2CB0}"/>
            </a:ext>
          </a:extLst>
        </xdr:cNvPr>
        <xdr:cNvSpPr txBox="1"/>
      </xdr:nvSpPr>
      <xdr:spPr>
        <a:xfrm>
          <a:off x="13500744"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21607</xdr:rowOff>
    </xdr:from>
    <xdr:ext cx="405111" cy="259045"/>
    <xdr:sp macro="" textlink="">
      <xdr:nvSpPr>
        <xdr:cNvPr id="745" name="n_4aveValue【庁舎】&#10;有形固定資産減価償却率">
          <a:extLst>
            <a:ext uri="{FF2B5EF4-FFF2-40B4-BE49-F238E27FC236}">
              <a16:creationId xmlns:a16="http://schemas.microsoft.com/office/drawing/2014/main" id="{1D5E355D-EBEB-4A33-8C95-F1F8C1C8D93B}"/>
            </a:ext>
          </a:extLst>
        </xdr:cNvPr>
        <xdr:cNvSpPr txBox="1"/>
      </xdr:nvSpPr>
      <xdr:spPr>
        <a:xfrm>
          <a:off x="12611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62247</xdr:rowOff>
    </xdr:from>
    <xdr:ext cx="405111" cy="259045"/>
    <xdr:sp macro="" textlink="">
      <xdr:nvSpPr>
        <xdr:cNvPr id="746" name="n_1mainValue【庁舎】&#10;有形固定資産減価償却率">
          <a:extLst>
            <a:ext uri="{FF2B5EF4-FFF2-40B4-BE49-F238E27FC236}">
              <a16:creationId xmlns:a16="http://schemas.microsoft.com/office/drawing/2014/main" id="{C36FDD98-4FA1-4B72-9409-7DDC6210B63C}"/>
            </a:ext>
          </a:extLst>
        </xdr:cNvPr>
        <xdr:cNvSpPr txBox="1"/>
      </xdr:nvSpPr>
      <xdr:spPr>
        <a:xfrm>
          <a:off x="15266044" y="180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31766</xdr:rowOff>
    </xdr:from>
    <xdr:ext cx="405111" cy="259045"/>
    <xdr:sp macro="" textlink="">
      <xdr:nvSpPr>
        <xdr:cNvPr id="747" name="n_2mainValue【庁舎】&#10;有形固定資産減価償却率">
          <a:extLst>
            <a:ext uri="{FF2B5EF4-FFF2-40B4-BE49-F238E27FC236}">
              <a16:creationId xmlns:a16="http://schemas.microsoft.com/office/drawing/2014/main" id="{BD4787E2-AE04-458C-956F-353260DD7232}"/>
            </a:ext>
          </a:extLst>
        </xdr:cNvPr>
        <xdr:cNvSpPr txBox="1"/>
      </xdr:nvSpPr>
      <xdr:spPr>
        <a:xfrm>
          <a:off x="14389744" y="1803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26688</xdr:rowOff>
    </xdr:from>
    <xdr:ext cx="405111" cy="259045"/>
    <xdr:sp macro="" textlink="">
      <xdr:nvSpPr>
        <xdr:cNvPr id="748" name="n_3mainValue【庁舎】&#10;有形固定資産減価償却率">
          <a:extLst>
            <a:ext uri="{FF2B5EF4-FFF2-40B4-BE49-F238E27FC236}">
              <a16:creationId xmlns:a16="http://schemas.microsoft.com/office/drawing/2014/main" id="{95A761FB-1B14-4BD0-B01E-FB6C6072D0C4}"/>
            </a:ext>
          </a:extLst>
        </xdr:cNvPr>
        <xdr:cNvSpPr txBox="1"/>
      </xdr:nvSpPr>
      <xdr:spPr>
        <a:xfrm>
          <a:off x="13500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7638</xdr:rowOff>
    </xdr:from>
    <xdr:ext cx="405111" cy="259045"/>
    <xdr:sp macro="" textlink="">
      <xdr:nvSpPr>
        <xdr:cNvPr id="749" name="n_4mainValue【庁舎】&#10;有形固定資産減価償却率">
          <a:extLst>
            <a:ext uri="{FF2B5EF4-FFF2-40B4-BE49-F238E27FC236}">
              <a16:creationId xmlns:a16="http://schemas.microsoft.com/office/drawing/2014/main" id="{AA9C872C-AC68-4058-ABCE-242DC447FF6C}"/>
            </a:ext>
          </a:extLst>
        </xdr:cNvPr>
        <xdr:cNvSpPr txBox="1"/>
      </xdr:nvSpPr>
      <xdr:spPr>
        <a:xfrm>
          <a:off x="12611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85ECE0DE-54A1-42A5-9839-5AF73918F4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F7D27501-7BD4-4C7D-8788-0E81B100927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5DAA0D81-B33A-4258-B863-FF82175E33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A29EFC36-DEEC-4968-8F08-AB5A7F14DA4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6CEEE3CC-895B-4037-A017-6968C06638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E1640971-DC2F-426C-840A-2AE83FEB6E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AA6B2C85-74A7-4FFF-8107-D1FE6D5BA94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0061E1DE-5744-4044-AC80-2D6C6C25033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A2C38C35-500D-4FCA-A37C-105A10699B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52883B44-6E0D-47D0-BE51-8250EDD05DF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a:extLst>
            <a:ext uri="{FF2B5EF4-FFF2-40B4-BE49-F238E27FC236}">
              <a16:creationId xmlns:a16="http://schemas.microsoft.com/office/drawing/2014/main" id="{77C1CA32-7BF4-4620-BF08-48A018494A2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a:extLst>
            <a:ext uri="{FF2B5EF4-FFF2-40B4-BE49-F238E27FC236}">
              <a16:creationId xmlns:a16="http://schemas.microsoft.com/office/drawing/2014/main" id="{15C4C998-AA0F-4E40-8227-F0A3A4AD224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a:extLst>
            <a:ext uri="{FF2B5EF4-FFF2-40B4-BE49-F238E27FC236}">
              <a16:creationId xmlns:a16="http://schemas.microsoft.com/office/drawing/2014/main" id="{890D2E99-06F3-4263-AD6B-99127D892B6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a:extLst>
            <a:ext uri="{FF2B5EF4-FFF2-40B4-BE49-F238E27FC236}">
              <a16:creationId xmlns:a16="http://schemas.microsoft.com/office/drawing/2014/main" id="{41244D54-463C-4606-B1DE-07D63E4572E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a:extLst>
            <a:ext uri="{FF2B5EF4-FFF2-40B4-BE49-F238E27FC236}">
              <a16:creationId xmlns:a16="http://schemas.microsoft.com/office/drawing/2014/main" id="{EC751825-A61C-48E3-B28E-DB9B4246DF7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a:extLst>
            <a:ext uri="{FF2B5EF4-FFF2-40B4-BE49-F238E27FC236}">
              <a16:creationId xmlns:a16="http://schemas.microsoft.com/office/drawing/2014/main" id="{DB7F0C15-767B-445A-96BC-2EA102918C1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a:extLst>
            <a:ext uri="{FF2B5EF4-FFF2-40B4-BE49-F238E27FC236}">
              <a16:creationId xmlns:a16="http://schemas.microsoft.com/office/drawing/2014/main" id="{B4DE2859-9D51-49BF-931B-C3DD363A3DF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a:extLst>
            <a:ext uri="{FF2B5EF4-FFF2-40B4-BE49-F238E27FC236}">
              <a16:creationId xmlns:a16="http://schemas.microsoft.com/office/drawing/2014/main" id="{90453BD6-DBCE-48F0-ADDD-0589C9BAE56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a:extLst>
            <a:ext uri="{FF2B5EF4-FFF2-40B4-BE49-F238E27FC236}">
              <a16:creationId xmlns:a16="http://schemas.microsoft.com/office/drawing/2014/main" id="{51B9FD25-346E-4523-B3FE-FE6D45055BD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a:extLst>
            <a:ext uri="{FF2B5EF4-FFF2-40B4-BE49-F238E27FC236}">
              <a16:creationId xmlns:a16="http://schemas.microsoft.com/office/drawing/2014/main" id="{30078A4A-075C-4CE7-A423-300206000E2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a:extLst>
            <a:ext uri="{FF2B5EF4-FFF2-40B4-BE49-F238E27FC236}">
              <a16:creationId xmlns:a16="http://schemas.microsoft.com/office/drawing/2014/main" id="{E4336922-A4EF-48D7-9D9B-A7CA94CD158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a:extLst>
            <a:ext uri="{FF2B5EF4-FFF2-40B4-BE49-F238E27FC236}">
              <a16:creationId xmlns:a16="http://schemas.microsoft.com/office/drawing/2014/main" id="{6CCD5C78-8938-4936-8E4D-D8137A325B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a:extLst>
            <a:ext uri="{FF2B5EF4-FFF2-40B4-BE49-F238E27FC236}">
              <a16:creationId xmlns:a16="http://schemas.microsoft.com/office/drawing/2014/main" id="{9C0CFCE3-FE88-4FC9-81C1-FF5E7BB0BDD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73" name="直線コネクタ 772">
          <a:extLst>
            <a:ext uri="{FF2B5EF4-FFF2-40B4-BE49-F238E27FC236}">
              <a16:creationId xmlns:a16="http://schemas.microsoft.com/office/drawing/2014/main" id="{0B955D46-CF76-47EE-B369-37837E5FC80F}"/>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74" name="【庁舎】&#10;一人当たり面積最小値テキスト">
          <a:extLst>
            <a:ext uri="{FF2B5EF4-FFF2-40B4-BE49-F238E27FC236}">
              <a16:creationId xmlns:a16="http://schemas.microsoft.com/office/drawing/2014/main" id="{582CACD1-F831-4E5F-9A51-D084ECAF7964}"/>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75" name="直線コネクタ 774">
          <a:extLst>
            <a:ext uri="{FF2B5EF4-FFF2-40B4-BE49-F238E27FC236}">
              <a16:creationId xmlns:a16="http://schemas.microsoft.com/office/drawing/2014/main" id="{8C4FAE74-6C53-487E-AA8F-A6D98010EE6A}"/>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776" name="【庁舎】&#10;一人当たり面積最大値テキスト">
          <a:extLst>
            <a:ext uri="{FF2B5EF4-FFF2-40B4-BE49-F238E27FC236}">
              <a16:creationId xmlns:a16="http://schemas.microsoft.com/office/drawing/2014/main" id="{AD686975-8878-46F2-95CD-8AF3469F518F}"/>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777" name="直線コネクタ 776">
          <a:extLst>
            <a:ext uri="{FF2B5EF4-FFF2-40B4-BE49-F238E27FC236}">
              <a16:creationId xmlns:a16="http://schemas.microsoft.com/office/drawing/2014/main" id="{0874960D-740F-4641-AE49-579FDD1F92FB}"/>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778" name="【庁舎】&#10;一人当たり面積平均値テキスト">
          <a:extLst>
            <a:ext uri="{FF2B5EF4-FFF2-40B4-BE49-F238E27FC236}">
              <a16:creationId xmlns:a16="http://schemas.microsoft.com/office/drawing/2014/main" id="{A593F2AB-25B7-44AB-92FA-0E5B025C3E9A}"/>
            </a:ext>
          </a:extLst>
        </xdr:cNvPr>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779" name="フローチャート: 判断 778">
          <a:extLst>
            <a:ext uri="{FF2B5EF4-FFF2-40B4-BE49-F238E27FC236}">
              <a16:creationId xmlns:a16="http://schemas.microsoft.com/office/drawing/2014/main" id="{C020A4EE-14B7-494E-B712-4659EEBED997}"/>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780" name="フローチャート: 判断 779">
          <a:extLst>
            <a:ext uri="{FF2B5EF4-FFF2-40B4-BE49-F238E27FC236}">
              <a16:creationId xmlns:a16="http://schemas.microsoft.com/office/drawing/2014/main" id="{80C45DB0-9326-4496-B5C1-8F1CF9984411}"/>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127508</xdr:rowOff>
    </xdr:from>
    <xdr:to>
      <xdr:col>107</xdr:col>
      <xdr:colOff>101600</xdr:colOff>
      <xdr:row>107</xdr:row>
      <xdr:rowOff>57658</xdr:rowOff>
    </xdr:to>
    <xdr:sp macro="" textlink="">
      <xdr:nvSpPr>
        <xdr:cNvPr id="781" name="フローチャート: 判断 780">
          <a:extLst>
            <a:ext uri="{FF2B5EF4-FFF2-40B4-BE49-F238E27FC236}">
              <a16:creationId xmlns:a16="http://schemas.microsoft.com/office/drawing/2014/main" id="{20B595AF-AE26-4014-B7BB-0E72A053FB15}"/>
            </a:ext>
          </a:extLst>
        </xdr:cNvPr>
        <xdr:cNvSpPr/>
      </xdr:nvSpPr>
      <xdr:spPr>
        <a:xfrm>
          <a:off x="20383500" y="1830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146558</xdr:rowOff>
    </xdr:from>
    <xdr:to>
      <xdr:col>102</xdr:col>
      <xdr:colOff>165100</xdr:colOff>
      <xdr:row>107</xdr:row>
      <xdr:rowOff>76708</xdr:rowOff>
    </xdr:to>
    <xdr:sp macro="" textlink="">
      <xdr:nvSpPr>
        <xdr:cNvPr id="782" name="フローチャート: 判断 781">
          <a:extLst>
            <a:ext uri="{FF2B5EF4-FFF2-40B4-BE49-F238E27FC236}">
              <a16:creationId xmlns:a16="http://schemas.microsoft.com/office/drawing/2014/main" id="{11351D63-0A68-4559-A92E-555862D84A7E}"/>
            </a:ext>
          </a:extLst>
        </xdr:cNvPr>
        <xdr:cNvSpPr/>
      </xdr:nvSpPr>
      <xdr:spPr>
        <a:xfrm>
          <a:off x="19494500" y="1832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134747</xdr:rowOff>
    </xdr:from>
    <xdr:to>
      <xdr:col>98</xdr:col>
      <xdr:colOff>38100</xdr:colOff>
      <xdr:row>107</xdr:row>
      <xdr:rowOff>64897</xdr:rowOff>
    </xdr:to>
    <xdr:sp macro="" textlink="">
      <xdr:nvSpPr>
        <xdr:cNvPr id="783" name="フローチャート: 判断 782">
          <a:extLst>
            <a:ext uri="{FF2B5EF4-FFF2-40B4-BE49-F238E27FC236}">
              <a16:creationId xmlns:a16="http://schemas.microsoft.com/office/drawing/2014/main" id="{4C1050C4-35CA-4A6F-95AB-73EF8D72ABEC}"/>
            </a:ext>
          </a:extLst>
        </xdr:cNvPr>
        <xdr:cNvSpPr/>
      </xdr:nvSpPr>
      <xdr:spPr>
        <a:xfrm>
          <a:off x="18605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E578472B-1E1F-4E57-AEB6-E08A747E28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C40FE74B-4D39-42DC-929C-F37C92CCE42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4FEF8C51-A8A4-4305-BEC7-CE379865A8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1AEDE9FC-4D88-41EE-8A99-3F62D13B667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ACD54324-6B10-4629-A8D5-0B76D92D46A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89" name="楕円 788">
          <a:extLst>
            <a:ext uri="{FF2B5EF4-FFF2-40B4-BE49-F238E27FC236}">
              <a16:creationId xmlns:a16="http://schemas.microsoft.com/office/drawing/2014/main" id="{C30D53D9-7936-4A5E-A11F-C9A62AE39750}"/>
            </a:ext>
          </a:extLst>
        </xdr:cNvPr>
        <xdr:cNvSpPr/>
      </xdr:nvSpPr>
      <xdr:spPr>
        <a:xfrm>
          <a:off x="22110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158766</xdr:rowOff>
    </xdr:from>
    <xdr:ext cx="469744" cy="259045"/>
    <xdr:sp macro="" textlink="">
      <xdr:nvSpPr>
        <xdr:cNvPr id="790" name="【庁舎】&#10;一人当たり面積該当値テキスト">
          <a:extLst>
            <a:ext uri="{FF2B5EF4-FFF2-40B4-BE49-F238E27FC236}">
              <a16:creationId xmlns:a16="http://schemas.microsoft.com/office/drawing/2014/main" id="{A98AED6C-D3BF-416F-8AA8-706CA5C0E491}"/>
            </a:ext>
          </a:extLst>
        </xdr:cNvPr>
        <xdr:cNvSpPr txBox="1"/>
      </xdr:nvSpPr>
      <xdr:spPr>
        <a:xfrm>
          <a:off x="2219960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131699</xdr:rowOff>
    </xdr:from>
    <xdr:to>
      <xdr:col>112</xdr:col>
      <xdr:colOff>38100</xdr:colOff>
      <xdr:row>105</xdr:row>
      <xdr:rowOff>61849</xdr:rowOff>
    </xdr:to>
    <xdr:sp macro="" textlink="">
      <xdr:nvSpPr>
        <xdr:cNvPr id="791" name="楕円 790">
          <a:extLst>
            <a:ext uri="{FF2B5EF4-FFF2-40B4-BE49-F238E27FC236}">
              <a16:creationId xmlns:a16="http://schemas.microsoft.com/office/drawing/2014/main" id="{B5A0C480-6974-47B3-BE41-24C1D1BF43B8}"/>
            </a:ext>
          </a:extLst>
        </xdr:cNvPr>
        <xdr:cNvSpPr/>
      </xdr:nvSpPr>
      <xdr:spPr>
        <a:xfrm>
          <a:off x="21272500" y="1796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11049</xdr:rowOff>
    </xdr:from>
    <xdr:to>
      <xdr:col>116</xdr:col>
      <xdr:colOff>63500</xdr:colOff>
      <xdr:row>105</xdr:row>
      <xdr:rowOff>15239</xdr:rowOff>
    </xdr:to>
    <xdr:cxnSp macro="">
      <xdr:nvCxnSpPr>
        <xdr:cNvPr id="792" name="直線コネクタ 791">
          <a:extLst>
            <a:ext uri="{FF2B5EF4-FFF2-40B4-BE49-F238E27FC236}">
              <a16:creationId xmlns:a16="http://schemas.microsoft.com/office/drawing/2014/main" id="{2CF1A0C7-EDB0-4CB6-BEED-0AA4F3FD50DE}"/>
            </a:ext>
          </a:extLst>
        </xdr:cNvPr>
        <xdr:cNvCxnSpPr/>
      </xdr:nvCxnSpPr>
      <xdr:spPr>
        <a:xfrm>
          <a:off x="21323300" y="18013299"/>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134365</xdr:rowOff>
    </xdr:from>
    <xdr:to>
      <xdr:col>107</xdr:col>
      <xdr:colOff>101600</xdr:colOff>
      <xdr:row>105</xdr:row>
      <xdr:rowOff>64515</xdr:rowOff>
    </xdr:to>
    <xdr:sp macro="" textlink="">
      <xdr:nvSpPr>
        <xdr:cNvPr id="793" name="楕円 792">
          <a:extLst>
            <a:ext uri="{FF2B5EF4-FFF2-40B4-BE49-F238E27FC236}">
              <a16:creationId xmlns:a16="http://schemas.microsoft.com/office/drawing/2014/main" id="{E0E54F40-45A4-4372-AA1C-C31A8791B0EF}"/>
            </a:ext>
          </a:extLst>
        </xdr:cNvPr>
        <xdr:cNvSpPr/>
      </xdr:nvSpPr>
      <xdr:spPr>
        <a:xfrm>
          <a:off x="20383500" y="179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11049</xdr:rowOff>
    </xdr:from>
    <xdr:to>
      <xdr:col>111</xdr:col>
      <xdr:colOff>177800</xdr:colOff>
      <xdr:row>105</xdr:row>
      <xdr:rowOff>13715</xdr:rowOff>
    </xdr:to>
    <xdr:cxnSp macro="">
      <xdr:nvCxnSpPr>
        <xdr:cNvPr id="794" name="直線コネクタ 793">
          <a:extLst>
            <a:ext uri="{FF2B5EF4-FFF2-40B4-BE49-F238E27FC236}">
              <a16:creationId xmlns:a16="http://schemas.microsoft.com/office/drawing/2014/main" id="{7F2F3152-B988-4071-AAEC-39B62106CC75}"/>
            </a:ext>
          </a:extLst>
        </xdr:cNvPr>
        <xdr:cNvCxnSpPr/>
      </xdr:nvCxnSpPr>
      <xdr:spPr>
        <a:xfrm flipV="1">
          <a:off x="20434300" y="18013299"/>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145414</xdr:rowOff>
    </xdr:from>
    <xdr:to>
      <xdr:col>102</xdr:col>
      <xdr:colOff>165100</xdr:colOff>
      <xdr:row>105</xdr:row>
      <xdr:rowOff>75564</xdr:rowOff>
    </xdr:to>
    <xdr:sp macro="" textlink="">
      <xdr:nvSpPr>
        <xdr:cNvPr id="795" name="楕円 794">
          <a:extLst>
            <a:ext uri="{FF2B5EF4-FFF2-40B4-BE49-F238E27FC236}">
              <a16:creationId xmlns:a16="http://schemas.microsoft.com/office/drawing/2014/main" id="{9B58D420-7426-4274-82F4-F509921FCEA1}"/>
            </a:ext>
          </a:extLst>
        </xdr:cNvPr>
        <xdr:cNvSpPr/>
      </xdr:nvSpPr>
      <xdr:spPr>
        <a:xfrm>
          <a:off x="19494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13715</xdr:rowOff>
    </xdr:from>
    <xdr:to>
      <xdr:col>107</xdr:col>
      <xdr:colOff>50800</xdr:colOff>
      <xdr:row>105</xdr:row>
      <xdr:rowOff>24764</xdr:rowOff>
    </xdr:to>
    <xdr:cxnSp macro="">
      <xdr:nvCxnSpPr>
        <xdr:cNvPr id="796" name="直線コネクタ 795">
          <a:extLst>
            <a:ext uri="{FF2B5EF4-FFF2-40B4-BE49-F238E27FC236}">
              <a16:creationId xmlns:a16="http://schemas.microsoft.com/office/drawing/2014/main" id="{887FC60C-FD3E-4CB9-8E5A-6C135708D096}"/>
            </a:ext>
          </a:extLst>
        </xdr:cNvPr>
        <xdr:cNvCxnSpPr/>
      </xdr:nvCxnSpPr>
      <xdr:spPr>
        <a:xfrm flipV="1">
          <a:off x="19545300" y="1801596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165988</xdr:rowOff>
    </xdr:from>
    <xdr:to>
      <xdr:col>98</xdr:col>
      <xdr:colOff>38100</xdr:colOff>
      <xdr:row>105</xdr:row>
      <xdr:rowOff>96138</xdr:rowOff>
    </xdr:to>
    <xdr:sp macro="" textlink="">
      <xdr:nvSpPr>
        <xdr:cNvPr id="797" name="楕円 796">
          <a:extLst>
            <a:ext uri="{FF2B5EF4-FFF2-40B4-BE49-F238E27FC236}">
              <a16:creationId xmlns:a16="http://schemas.microsoft.com/office/drawing/2014/main" id="{5AE8C28E-9FA7-4A40-97D5-119782846881}"/>
            </a:ext>
          </a:extLst>
        </xdr:cNvPr>
        <xdr:cNvSpPr/>
      </xdr:nvSpPr>
      <xdr:spPr>
        <a:xfrm>
          <a:off x="18605500" y="179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24764</xdr:rowOff>
    </xdr:from>
    <xdr:to>
      <xdr:col>102</xdr:col>
      <xdr:colOff>114300</xdr:colOff>
      <xdr:row>105</xdr:row>
      <xdr:rowOff>45338</xdr:rowOff>
    </xdr:to>
    <xdr:cxnSp macro="">
      <xdr:nvCxnSpPr>
        <xdr:cNvPr id="798" name="直線コネクタ 797">
          <a:extLst>
            <a:ext uri="{FF2B5EF4-FFF2-40B4-BE49-F238E27FC236}">
              <a16:creationId xmlns:a16="http://schemas.microsoft.com/office/drawing/2014/main" id="{FB5840F9-EDF6-4ADD-841B-6D0906BD2CC8}"/>
            </a:ext>
          </a:extLst>
        </xdr:cNvPr>
        <xdr:cNvCxnSpPr/>
      </xdr:nvCxnSpPr>
      <xdr:spPr>
        <a:xfrm flipV="1">
          <a:off x="18656300" y="1802701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799" name="n_1aveValue【庁舎】&#10;一人当たり面積">
          <a:extLst>
            <a:ext uri="{FF2B5EF4-FFF2-40B4-BE49-F238E27FC236}">
              <a16:creationId xmlns:a16="http://schemas.microsoft.com/office/drawing/2014/main" id="{51CBED8D-3F8E-441A-8272-11F5173E2BFD}"/>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48785</xdr:rowOff>
    </xdr:from>
    <xdr:ext cx="469744" cy="259045"/>
    <xdr:sp macro="" textlink="">
      <xdr:nvSpPr>
        <xdr:cNvPr id="800" name="n_2aveValue【庁舎】&#10;一人当たり面積">
          <a:extLst>
            <a:ext uri="{FF2B5EF4-FFF2-40B4-BE49-F238E27FC236}">
              <a16:creationId xmlns:a16="http://schemas.microsoft.com/office/drawing/2014/main" id="{B9AC87D7-C744-4760-AEF0-227C77ED7CE3}"/>
            </a:ext>
          </a:extLst>
        </xdr:cNvPr>
        <xdr:cNvSpPr txBox="1"/>
      </xdr:nvSpPr>
      <xdr:spPr>
        <a:xfrm>
          <a:off x="20199427" y="1839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67835</xdr:rowOff>
    </xdr:from>
    <xdr:ext cx="469744" cy="259045"/>
    <xdr:sp macro="" textlink="">
      <xdr:nvSpPr>
        <xdr:cNvPr id="801" name="n_3aveValue【庁舎】&#10;一人当たり面積">
          <a:extLst>
            <a:ext uri="{FF2B5EF4-FFF2-40B4-BE49-F238E27FC236}">
              <a16:creationId xmlns:a16="http://schemas.microsoft.com/office/drawing/2014/main" id="{9BD4F3CA-619C-4ECA-AEF2-63904742254E}"/>
            </a:ext>
          </a:extLst>
        </xdr:cNvPr>
        <xdr:cNvSpPr txBox="1"/>
      </xdr:nvSpPr>
      <xdr:spPr>
        <a:xfrm>
          <a:off x="19310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56024</xdr:rowOff>
    </xdr:from>
    <xdr:ext cx="469744" cy="259045"/>
    <xdr:sp macro="" textlink="">
      <xdr:nvSpPr>
        <xdr:cNvPr id="802" name="n_4aveValue【庁舎】&#10;一人当たり面積">
          <a:extLst>
            <a:ext uri="{FF2B5EF4-FFF2-40B4-BE49-F238E27FC236}">
              <a16:creationId xmlns:a16="http://schemas.microsoft.com/office/drawing/2014/main" id="{F8EF2B36-34A9-4A3B-ADF3-FC5F1D76FBEA}"/>
            </a:ext>
          </a:extLst>
        </xdr:cNvPr>
        <xdr:cNvSpPr txBox="1"/>
      </xdr:nvSpPr>
      <xdr:spPr>
        <a:xfrm>
          <a:off x="184214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78376</xdr:rowOff>
    </xdr:from>
    <xdr:ext cx="469744" cy="259045"/>
    <xdr:sp macro="" textlink="">
      <xdr:nvSpPr>
        <xdr:cNvPr id="803" name="n_1mainValue【庁舎】&#10;一人当たり面積">
          <a:extLst>
            <a:ext uri="{FF2B5EF4-FFF2-40B4-BE49-F238E27FC236}">
              <a16:creationId xmlns:a16="http://schemas.microsoft.com/office/drawing/2014/main" id="{210E1E02-AFB0-4A90-925C-AB12B405FBFB}"/>
            </a:ext>
          </a:extLst>
        </xdr:cNvPr>
        <xdr:cNvSpPr txBox="1"/>
      </xdr:nvSpPr>
      <xdr:spPr>
        <a:xfrm>
          <a:off x="21075727" y="177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81042</xdr:rowOff>
    </xdr:from>
    <xdr:ext cx="469744" cy="259045"/>
    <xdr:sp macro="" textlink="">
      <xdr:nvSpPr>
        <xdr:cNvPr id="804" name="n_2mainValue【庁舎】&#10;一人当たり面積">
          <a:extLst>
            <a:ext uri="{FF2B5EF4-FFF2-40B4-BE49-F238E27FC236}">
              <a16:creationId xmlns:a16="http://schemas.microsoft.com/office/drawing/2014/main" id="{02E360D5-D779-42F5-99E8-B497DEB5A0D7}"/>
            </a:ext>
          </a:extLst>
        </xdr:cNvPr>
        <xdr:cNvSpPr txBox="1"/>
      </xdr:nvSpPr>
      <xdr:spPr>
        <a:xfrm>
          <a:off x="20199427" y="177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92091</xdr:rowOff>
    </xdr:from>
    <xdr:ext cx="469744" cy="259045"/>
    <xdr:sp macro="" textlink="">
      <xdr:nvSpPr>
        <xdr:cNvPr id="805" name="n_3mainValue【庁舎】&#10;一人当たり面積">
          <a:extLst>
            <a:ext uri="{FF2B5EF4-FFF2-40B4-BE49-F238E27FC236}">
              <a16:creationId xmlns:a16="http://schemas.microsoft.com/office/drawing/2014/main" id="{56B07F8F-A68D-4846-9245-2636D7E3CDA5}"/>
            </a:ext>
          </a:extLst>
        </xdr:cNvPr>
        <xdr:cNvSpPr txBox="1"/>
      </xdr:nvSpPr>
      <xdr:spPr>
        <a:xfrm>
          <a:off x="19310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112665</xdr:rowOff>
    </xdr:from>
    <xdr:ext cx="469744" cy="259045"/>
    <xdr:sp macro="" textlink="">
      <xdr:nvSpPr>
        <xdr:cNvPr id="806" name="n_4mainValue【庁舎】&#10;一人当たり面積">
          <a:extLst>
            <a:ext uri="{FF2B5EF4-FFF2-40B4-BE49-F238E27FC236}">
              <a16:creationId xmlns:a16="http://schemas.microsoft.com/office/drawing/2014/main" id="{AC11DBD8-2D55-49EE-9C79-8BEB441B8666}"/>
            </a:ext>
          </a:extLst>
        </xdr:cNvPr>
        <xdr:cNvSpPr txBox="1"/>
      </xdr:nvSpPr>
      <xdr:spPr>
        <a:xfrm>
          <a:off x="18421427" y="1777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id="{019CA8F4-F602-4C13-B3BC-17F18A1709F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id="{2FE51574-E475-4069-AFC5-91EC6FC440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id="{9ABCD9C7-75C2-4CAC-9D5A-F650EB7B74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各施設の有形固定資産減価償却率は、全国的に類委団体内平均値に対し低い値となっている。しかし、体育館・プール施設については、８０．１となっているため今後は更新等を検討しなければならない。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また、施設の検討にあったては、一人当たりの面積が類以団体内平均値より高い数値を示していることから、将来の人口動態等を踏まえ適正規模、配置を考慮したものにする必要がある。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596_&#20234;&#24179;&#23627;&#26449;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52.1</v>
          </cell>
          <cell r="BX51">
            <v>82.5</v>
          </cell>
          <cell r="CF51">
            <v>106.5</v>
          </cell>
          <cell r="CN51">
            <v>92.9</v>
          </cell>
          <cell r="CV51">
            <v>104.1</v>
          </cell>
        </row>
        <row r="53">
          <cell r="BP53">
            <v>45.4</v>
          </cell>
          <cell r="BX53">
            <v>45</v>
          </cell>
          <cell r="CF53">
            <v>40</v>
          </cell>
          <cell r="CN53">
            <v>42.6</v>
          </cell>
          <cell r="CV53">
            <v>44.2</v>
          </cell>
        </row>
        <row r="55">
          <cell r="AN55" t="str">
            <v>類似団体内平均値</v>
          </cell>
          <cell r="BP55">
            <v>0</v>
          </cell>
          <cell r="BX55">
            <v>0</v>
          </cell>
          <cell r="CF55">
            <v>0</v>
          </cell>
          <cell r="CN55">
            <v>0</v>
          </cell>
          <cell r="CV55">
            <v>0</v>
          </cell>
        </row>
        <row r="57">
          <cell r="BP57">
            <v>61.8</v>
          </cell>
          <cell r="BX57">
            <v>63.1</v>
          </cell>
          <cell r="CF57">
            <v>62.2</v>
          </cell>
          <cell r="CN57">
            <v>62.3</v>
          </cell>
          <cell r="CV57">
            <v>63.7</v>
          </cell>
        </row>
        <row r="72">
          <cell r="BP72" t="str">
            <v>H30</v>
          </cell>
          <cell r="BX72" t="str">
            <v>R01</v>
          </cell>
          <cell r="CF72" t="str">
            <v>R02</v>
          </cell>
          <cell r="CN72" t="str">
            <v>R03</v>
          </cell>
          <cell r="CV72" t="str">
            <v>R04</v>
          </cell>
        </row>
        <row r="73">
          <cell r="AN73" t="str">
            <v>当該団体値</v>
          </cell>
          <cell r="BP73">
            <v>52.1</v>
          </cell>
          <cell r="BX73">
            <v>82.5</v>
          </cell>
          <cell r="CF73">
            <v>106.5</v>
          </cell>
          <cell r="CN73">
            <v>92.9</v>
          </cell>
          <cell r="CV73">
            <v>104.1</v>
          </cell>
        </row>
        <row r="75">
          <cell r="BP75">
            <v>5.4</v>
          </cell>
          <cell r="BX75">
            <v>4.5999999999999996</v>
          </cell>
          <cell r="CF75">
            <v>3.8</v>
          </cell>
          <cell r="CN75">
            <v>3.4</v>
          </cell>
          <cell r="CV75">
            <v>3.5</v>
          </cell>
        </row>
        <row r="77">
          <cell r="AN77" t="str">
            <v>類似団体内平均値</v>
          </cell>
          <cell r="BP77">
            <v>0</v>
          </cell>
          <cell r="BX77">
            <v>0</v>
          </cell>
          <cell r="CF77">
            <v>0</v>
          </cell>
          <cell r="CN77">
            <v>0</v>
          </cell>
          <cell r="CV77">
            <v>0</v>
          </cell>
        </row>
        <row r="79">
          <cell r="BP79">
            <v>5.3</v>
          </cell>
          <cell r="BX79">
            <v>5.8</v>
          </cell>
          <cell r="CF79">
            <v>5.8</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4337706</v>
      </c>
      <c r="BO4" s="415"/>
      <c r="BP4" s="415"/>
      <c r="BQ4" s="415"/>
      <c r="BR4" s="415"/>
      <c r="BS4" s="415"/>
      <c r="BT4" s="415"/>
      <c r="BU4" s="416"/>
      <c r="BV4" s="414">
        <v>3251954</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18.899999999999999</v>
      </c>
      <c r="CU4" s="589"/>
      <c r="CV4" s="589"/>
      <c r="CW4" s="589"/>
      <c r="CX4" s="589"/>
      <c r="CY4" s="589"/>
      <c r="CZ4" s="589"/>
      <c r="DA4" s="590"/>
      <c r="DB4" s="588">
        <v>22.6</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4051390</v>
      </c>
      <c r="BO5" s="420"/>
      <c r="BP5" s="420"/>
      <c r="BQ5" s="420"/>
      <c r="BR5" s="420"/>
      <c r="BS5" s="420"/>
      <c r="BT5" s="420"/>
      <c r="BU5" s="421"/>
      <c r="BV5" s="419">
        <v>2909036</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81.099999999999994</v>
      </c>
      <c r="CU5" s="390"/>
      <c r="CV5" s="390"/>
      <c r="CW5" s="390"/>
      <c r="CX5" s="390"/>
      <c r="CY5" s="390"/>
      <c r="CZ5" s="390"/>
      <c r="DA5" s="391"/>
      <c r="DB5" s="389">
        <v>77.2</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286316</v>
      </c>
      <c r="BO6" s="420"/>
      <c r="BP6" s="420"/>
      <c r="BQ6" s="420"/>
      <c r="BR6" s="420"/>
      <c r="BS6" s="420"/>
      <c r="BT6" s="420"/>
      <c r="BU6" s="421"/>
      <c r="BV6" s="419">
        <v>342918</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81.7</v>
      </c>
      <c r="CU6" s="563"/>
      <c r="CV6" s="563"/>
      <c r="CW6" s="563"/>
      <c r="CX6" s="563"/>
      <c r="CY6" s="563"/>
      <c r="CZ6" s="563"/>
      <c r="DA6" s="564"/>
      <c r="DB6" s="562">
        <v>79.400000000000006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96</v>
      </c>
      <c r="AV7" s="467"/>
      <c r="AW7" s="467"/>
      <c r="AX7" s="467"/>
      <c r="AY7" s="399" t="s">
        <v>108</v>
      </c>
      <c r="AZ7" s="400"/>
      <c r="BA7" s="400"/>
      <c r="BB7" s="400"/>
      <c r="BC7" s="400"/>
      <c r="BD7" s="400"/>
      <c r="BE7" s="400"/>
      <c r="BF7" s="400"/>
      <c r="BG7" s="400"/>
      <c r="BH7" s="400"/>
      <c r="BI7" s="400"/>
      <c r="BJ7" s="400"/>
      <c r="BK7" s="400"/>
      <c r="BL7" s="400"/>
      <c r="BM7" s="401"/>
      <c r="BN7" s="419">
        <v>40420</v>
      </c>
      <c r="BO7" s="420"/>
      <c r="BP7" s="420"/>
      <c r="BQ7" s="420"/>
      <c r="BR7" s="420"/>
      <c r="BS7" s="420"/>
      <c r="BT7" s="420"/>
      <c r="BU7" s="421"/>
      <c r="BV7" s="419">
        <v>47082</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1302425</v>
      </c>
      <c r="CU7" s="420"/>
      <c r="CV7" s="420"/>
      <c r="CW7" s="420"/>
      <c r="CX7" s="420"/>
      <c r="CY7" s="420"/>
      <c r="CZ7" s="420"/>
      <c r="DA7" s="421"/>
      <c r="DB7" s="419">
        <v>1306447</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104</v>
      </c>
      <c r="AV8" s="467"/>
      <c r="AW8" s="467"/>
      <c r="AX8" s="467"/>
      <c r="AY8" s="399" t="s">
        <v>111</v>
      </c>
      <c r="AZ8" s="400"/>
      <c r="BA8" s="400"/>
      <c r="BB8" s="400"/>
      <c r="BC8" s="400"/>
      <c r="BD8" s="400"/>
      <c r="BE8" s="400"/>
      <c r="BF8" s="400"/>
      <c r="BG8" s="400"/>
      <c r="BH8" s="400"/>
      <c r="BI8" s="400"/>
      <c r="BJ8" s="400"/>
      <c r="BK8" s="400"/>
      <c r="BL8" s="400"/>
      <c r="BM8" s="401"/>
      <c r="BN8" s="419">
        <v>245896</v>
      </c>
      <c r="BO8" s="420"/>
      <c r="BP8" s="420"/>
      <c r="BQ8" s="420"/>
      <c r="BR8" s="420"/>
      <c r="BS8" s="420"/>
      <c r="BT8" s="420"/>
      <c r="BU8" s="421"/>
      <c r="BV8" s="419">
        <v>295836</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2">
        <v>0.09</v>
      </c>
      <c r="CU8" s="523"/>
      <c r="CV8" s="523"/>
      <c r="CW8" s="523"/>
      <c r="CX8" s="523"/>
      <c r="CY8" s="523"/>
      <c r="CZ8" s="523"/>
      <c r="DA8" s="524"/>
      <c r="DB8" s="522">
        <v>0.1</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2"/>
      <c r="L9" s="553" t="s">
        <v>114</v>
      </c>
      <c r="M9" s="554"/>
      <c r="N9" s="554"/>
      <c r="O9" s="554"/>
      <c r="P9" s="554"/>
      <c r="Q9" s="555"/>
      <c r="R9" s="556">
        <v>1126</v>
      </c>
      <c r="S9" s="557"/>
      <c r="T9" s="557"/>
      <c r="U9" s="557"/>
      <c r="V9" s="558"/>
      <c r="W9" s="488" t="s">
        <v>115</v>
      </c>
      <c r="X9" s="489"/>
      <c r="Y9" s="489"/>
      <c r="Z9" s="489"/>
      <c r="AA9" s="489"/>
      <c r="AB9" s="489"/>
      <c r="AC9" s="489"/>
      <c r="AD9" s="489"/>
      <c r="AE9" s="489"/>
      <c r="AF9" s="489"/>
      <c r="AG9" s="489"/>
      <c r="AH9" s="489"/>
      <c r="AI9" s="489"/>
      <c r="AJ9" s="489"/>
      <c r="AK9" s="489"/>
      <c r="AL9" s="559"/>
      <c r="AM9" s="478" t="s">
        <v>116</v>
      </c>
      <c r="AN9" s="393"/>
      <c r="AO9" s="393"/>
      <c r="AP9" s="393"/>
      <c r="AQ9" s="393"/>
      <c r="AR9" s="393"/>
      <c r="AS9" s="393"/>
      <c r="AT9" s="394"/>
      <c r="AU9" s="466" t="s">
        <v>104</v>
      </c>
      <c r="AV9" s="467"/>
      <c r="AW9" s="467"/>
      <c r="AX9" s="467"/>
      <c r="AY9" s="399" t="s">
        <v>117</v>
      </c>
      <c r="AZ9" s="400"/>
      <c r="BA9" s="400"/>
      <c r="BB9" s="400"/>
      <c r="BC9" s="400"/>
      <c r="BD9" s="400"/>
      <c r="BE9" s="400"/>
      <c r="BF9" s="400"/>
      <c r="BG9" s="400"/>
      <c r="BH9" s="400"/>
      <c r="BI9" s="400"/>
      <c r="BJ9" s="400"/>
      <c r="BK9" s="400"/>
      <c r="BL9" s="400"/>
      <c r="BM9" s="401"/>
      <c r="BN9" s="419">
        <v>-49940</v>
      </c>
      <c r="BO9" s="420"/>
      <c r="BP9" s="420"/>
      <c r="BQ9" s="420"/>
      <c r="BR9" s="420"/>
      <c r="BS9" s="420"/>
      <c r="BT9" s="420"/>
      <c r="BU9" s="421"/>
      <c r="BV9" s="419">
        <v>12071</v>
      </c>
      <c r="BW9" s="420"/>
      <c r="BX9" s="420"/>
      <c r="BY9" s="420"/>
      <c r="BZ9" s="420"/>
      <c r="CA9" s="420"/>
      <c r="CB9" s="420"/>
      <c r="CC9" s="421"/>
      <c r="CD9" s="428" t="s">
        <v>118</v>
      </c>
      <c r="CE9" s="373"/>
      <c r="CF9" s="373"/>
      <c r="CG9" s="373"/>
      <c r="CH9" s="373"/>
      <c r="CI9" s="373"/>
      <c r="CJ9" s="373"/>
      <c r="CK9" s="373"/>
      <c r="CL9" s="373"/>
      <c r="CM9" s="373"/>
      <c r="CN9" s="373"/>
      <c r="CO9" s="373"/>
      <c r="CP9" s="373"/>
      <c r="CQ9" s="373"/>
      <c r="CR9" s="373"/>
      <c r="CS9" s="429"/>
      <c r="CT9" s="389">
        <v>12.1</v>
      </c>
      <c r="CU9" s="390"/>
      <c r="CV9" s="390"/>
      <c r="CW9" s="390"/>
      <c r="CX9" s="390"/>
      <c r="CY9" s="390"/>
      <c r="CZ9" s="390"/>
      <c r="DA9" s="391"/>
      <c r="DB9" s="389">
        <v>10.9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119</v>
      </c>
      <c r="M10" s="393"/>
      <c r="N10" s="393"/>
      <c r="O10" s="393"/>
      <c r="P10" s="393"/>
      <c r="Q10" s="394"/>
      <c r="R10" s="395">
        <v>1238</v>
      </c>
      <c r="S10" s="396"/>
      <c r="T10" s="396"/>
      <c r="U10" s="396"/>
      <c r="V10" s="398"/>
      <c r="W10" s="560"/>
      <c r="X10" s="370"/>
      <c r="Y10" s="370"/>
      <c r="Z10" s="370"/>
      <c r="AA10" s="370"/>
      <c r="AB10" s="370"/>
      <c r="AC10" s="370"/>
      <c r="AD10" s="370"/>
      <c r="AE10" s="370"/>
      <c r="AF10" s="370"/>
      <c r="AG10" s="370"/>
      <c r="AH10" s="370"/>
      <c r="AI10" s="370"/>
      <c r="AJ10" s="370"/>
      <c r="AK10" s="370"/>
      <c r="AL10" s="561"/>
      <c r="AM10" s="478" t="s">
        <v>120</v>
      </c>
      <c r="AN10" s="393"/>
      <c r="AO10" s="393"/>
      <c r="AP10" s="393"/>
      <c r="AQ10" s="393"/>
      <c r="AR10" s="393"/>
      <c r="AS10" s="393"/>
      <c r="AT10" s="394"/>
      <c r="AU10" s="466" t="s">
        <v>121</v>
      </c>
      <c r="AV10" s="467"/>
      <c r="AW10" s="467"/>
      <c r="AX10" s="467"/>
      <c r="AY10" s="399" t="s">
        <v>122</v>
      </c>
      <c r="AZ10" s="400"/>
      <c r="BA10" s="400"/>
      <c r="BB10" s="400"/>
      <c r="BC10" s="400"/>
      <c r="BD10" s="400"/>
      <c r="BE10" s="400"/>
      <c r="BF10" s="400"/>
      <c r="BG10" s="400"/>
      <c r="BH10" s="400"/>
      <c r="BI10" s="400"/>
      <c r="BJ10" s="400"/>
      <c r="BK10" s="400"/>
      <c r="BL10" s="400"/>
      <c r="BM10" s="401"/>
      <c r="BN10" s="419">
        <v>147919</v>
      </c>
      <c r="BO10" s="420"/>
      <c r="BP10" s="420"/>
      <c r="BQ10" s="420"/>
      <c r="BR10" s="420"/>
      <c r="BS10" s="420"/>
      <c r="BT10" s="420"/>
      <c r="BU10" s="421"/>
      <c r="BV10" s="419">
        <v>141883</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8" t="s">
        <v>126</v>
      </c>
      <c r="AN11" s="393"/>
      <c r="AO11" s="393"/>
      <c r="AP11" s="393"/>
      <c r="AQ11" s="393"/>
      <c r="AR11" s="393"/>
      <c r="AS11" s="393"/>
      <c r="AT11" s="394"/>
      <c r="AU11" s="466" t="s">
        <v>127</v>
      </c>
      <c r="AV11" s="467"/>
      <c r="AW11" s="467"/>
      <c r="AX11" s="467"/>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1213</v>
      </c>
      <c r="S12" s="538"/>
      <c r="T12" s="538"/>
      <c r="U12" s="538"/>
      <c r="V12" s="539"/>
      <c r="W12" s="540" t="s">
        <v>1</v>
      </c>
      <c r="X12" s="467"/>
      <c r="Y12" s="467"/>
      <c r="Z12" s="467"/>
      <c r="AA12" s="467"/>
      <c r="AB12" s="541"/>
      <c r="AC12" s="542" t="s">
        <v>134</v>
      </c>
      <c r="AD12" s="543"/>
      <c r="AE12" s="543"/>
      <c r="AF12" s="543"/>
      <c r="AG12" s="544"/>
      <c r="AH12" s="542" t="s">
        <v>135</v>
      </c>
      <c r="AI12" s="543"/>
      <c r="AJ12" s="543"/>
      <c r="AK12" s="543"/>
      <c r="AL12" s="545"/>
      <c r="AM12" s="478" t="s">
        <v>136</v>
      </c>
      <c r="AN12" s="393"/>
      <c r="AO12" s="393"/>
      <c r="AP12" s="393"/>
      <c r="AQ12" s="393"/>
      <c r="AR12" s="393"/>
      <c r="AS12" s="393"/>
      <c r="AT12" s="394"/>
      <c r="AU12" s="466" t="s">
        <v>96</v>
      </c>
      <c r="AV12" s="467"/>
      <c r="AW12" s="467"/>
      <c r="AX12" s="467"/>
      <c r="AY12" s="399" t="s">
        <v>137</v>
      </c>
      <c r="AZ12" s="400"/>
      <c r="BA12" s="400"/>
      <c r="BB12" s="400"/>
      <c r="BC12" s="400"/>
      <c r="BD12" s="400"/>
      <c r="BE12" s="400"/>
      <c r="BF12" s="400"/>
      <c r="BG12" s="400"/>
      <c r="BH12" s="400"/>
      <c r="BI12" s="400"/>
      <c r="BJ12" s="400"/>
      <c r="BK12" s="400"/>
      <c r="BL12" s="400"/>
      <c r="BM12" s="401"/>
      <c r="BN12" s="419">
        <v>127230</v>
      </c>
      <c r="BO12" s="420"/>
      <c r="BP12" s="420"/>
      <c r="BQ12" s="420"/>
      <c r="BR12" s="420"/>
      <c r="BS12" s="420"/>
      <c r="BT12" s="420"/>
      <c r="BU12" s="421"/>
      <c r="BV12" s="419">
        <v>161069</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2" t="s">
        <v>139</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140</v>
      </c>
      <c r="N13" s="510"/>
      <c r="O13" s="510"/>
      <c r="P13" s="510"/>
      <c r="Q13" s="511"/>
      <c r="R13" s="512">
        <v>1199</v>
      </c>
      <c r="S13" s="513"/>
      <c r="T13" s="513"/>
      <c r="U13" s="513"/>
      <c r="V13" s="514"/>
      <c r="W13" s="500" t="s">
        <v>141</v>
      </c>
      <c r="X13" s="442"/>
      <c r="Y13" s="442"/>
      <c r="Z13" s="442"/>
      <c r="AA13" s="442"/>
      <c r="AB13" s="443"/>
      <c r="AC13" s="395">
        <v>131</v>
      </c>
      <c r="AD13" s="396"/>
      <c r="AE13" s="396"/>
      <c r="AF13" s="396"/>
      <c r="AG13" s="397"/>
      <c r="AH13" s="395">
        <v>111</v>
      </c>
      <c r="AI13" s="396"/>
      <c r="AJ13" s="396"/>
      <c r="AK13" s="396"/>
      <c r="AL13" s="398"/>
      <c r="AM13" s="478" t="s">
        <v>142</v>
      </c>
      <c r="AN13" s="393"/>
      <c r="AO13" s="393"/>
      <c r="AP13" s="393"/>
      <c r="AQ13" s="393"/>
      <c r="AR13" s="393"/>
      <c r="AS13" s="393"/>
      <c r="AT13" s="394"/>
      <c r="AU13" s="466" t="s">
        <v>143</v>
      </c>
      <c r="AV13" s="467"/>
      <c r="AW13" s="467"/>
      <c r="AX13" s="467"/>
      <c r="AY13" s="399" t="s">
        <v>144</v>
      </c>
      <c r="AZ13" s="400"/>
      <c r="BA13" s="400"/>
      <c r="BB13" s="400"/>
      <c r="BC13" s="400"/>
      <c r="BD13" s="400"/>
      <c r="BE13" s="400"/>
      <c r="BF13" s="400"/>
      <c r="BG13" s="400"/>
      <c r="BH13" s="400"/>
      <c r="BI13" s="400"/>
      <c r="BJ13" s="400"/>
      <c r="BK13" s="400"/>
      <c r="BL13" s="400"/>
      <c r="BM13" s="401"/>
      <c r="BN13" s="419">
        <v>-29251</v>
      </c>
      <c r="BO13" s="420"/>
      <c r="BP13" s="420"/>
      <c r="BQ13" s="420"/>
      <c r="BR13" s="420"/>
      <c r="BS13" s="420"/>
      <c r="BT13" s="420"/>
      <c r="BU13" s="421"/>
      <c r="BV13" s="419">
        <v>-7115</v>
      </c>
      <c r="BW13" s="420"/>
      <c r="BX13" s="420"/>
      <c r="BY13" s="420"/>
      <c r="BZ13" s="420"/>
      <c r="CA13" s="420"/>
      <c r="CB13" s="420"/>
      <c r="CC13" s="421"/>
      <c r="CD13" s="428" t="s">
        <v>145</v>
      </c>
      <c r="CE13" s="373"/>
      <c r="CF13" s="373"/>
      <c r="CG13" s="373"/>
      <c r="CH13" s="373"/>
      <c r="CI13" s="373"/>
      <c r="CJ13" s="373"/>
      <c r="CK13" s="373"/>
      <c r="CL13" s="373"/>
      <c r="CM13" s="373"/>
      <c r="CN13" s="373"/>
      <c r="CO13" s="373"/>
      <c r="CP13" s="373"/>
      <c r="CQ13" s="373"/>
      <c r="CR13" s="373"/>
      <c r="CS13" s="429"/>
      <c r="CT13" s="389">
        <v>3.5</v>
      </c>
      <c r="CU13" s="390"/>
      <c r="CV13" s="390"/>
      <c r="CW13" s="390"/>
      <c r="CX13" s="390"/>
      <c r="CY13" s="390"/>
      <c r="CZ13" s="390"/>
      <c r="DA13" s="391"/>
      <c r="DB13" s="389">
        <v>3.4</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146</v>
      </c>
      <c r="M14" s="546"/>
      <c r="N14" s="546"/>
      <c r="O14" s="546"/>
      <c r="P14" s="546"/>
      <c r="Q14" s="547"/>
      <c r="R14" s="512">
        <v>1205</v>
      </c>
      <c r="S14" s="513"/>
      <c r="T14" s="513"/>
      <c r="U14" s="513"/>
      <c r="V14" s="514"/>
      <c r="W14" s="515"/>
      <c r="X14" s="445"/>
      <c r="Y14" s="445"/>
      <c r="Z14" s="445"/>
      <c r="AA14" s="445"/>
      <c r="AB14" s="446"/>
      <c r="AC14" s="505">
        <v>20.3</v>
      </c>
      <c r="AD14" s="506"/>
      <c r="AE14" s="506"/>
      <c r="AF14" s="506"/>
      <c r="AG14" s="507"/>
      <c r="AH14" s="505">
        <v>18</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147</v>
      </c>
      <c r="CE14" s="426"/>
      <c r="CF14" s="426"/>
      <c r="CG14" s="426"/>
      <c r="CH14" s="426"/>
      <c r="CI14" s="426"/>
      <c r="CJ14" s="426"/>
      <c r="CK14" s="426"/>
      <c r="CL14" s="426"/>
      <c r="CM14" s="426"/>
      <c r="CN14" s="426"/>
      <c r="CO14" s="426"/>
      <c r="CP14" s="426"/>
      <c r="CQ14" s="426"/>
      <c r="CR14" s="426"/>
      <c r="CS14" s="427"/>
      <c r="CT14" s="516">
        <v>104.1</v>
      </c>
      <c r="CU14" s="517"/>
      <c r="CV14" s="517"/>
      <c r="CW14" s="517"/>
      <c r="CX14" s="517"/>
      <c r="CY14" s="517"/>
      <c r="CZ14" s="517"/>
      <c r="DA14" s="518"/>
      <c r="DB14" s="516">
        <v>92.9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140</v>
      </c>
      <c r="N15" s="510"/>
      <c r="O15" s="510"/>
      <c r="P15" s="510"/>
      <c r="Q15" s="511"/>
      <c r="R15" s="512">
        <v>1193</v>
      </c>
      <c r="S15" s="513"/>
      <c r="T15" s="513"/>
      <c r="U15" s="513"/>
      <c r="V15" s="514"/>
      <c r="W15" s="500" t="s">
        <v>148</v>
      </c>
      <c r="X15" s="442"/>
      <c r="Y15" s="442"/>
      <c r="Z15" s="442"/>
      <c r="AA15" s="442"/>
      <c r="AB15" s="443"/>
      <c r="AC15" s="395">
        <v>137</v>
      </c>
      <c r="AD15" s="396"/>
      <c r="AE15" s="396"/>
      <c r="AF15" s="396"/>
      <c r="AG15" s="397"/>
      <c r="AH15" s="395">
        <v>136</v>
      </c>
      <c r="AI15" s="396"/>
      <c r="AJ15" s="396"/>
      <c r="AK15" s="396"/>
      <c r="AL15" s="398"/>
      <c r="AM15" s="478"/>
      <c r="AN15" s="393"/>
      <c r="AO15" s="393"/>
      <c r="AP15" s="393"/>
      <c r="AQ15" s="393"/>
      <c r="AR15" s="393"/>
      <c r="AS15" s="393"/>
      <c r="AT15" s="394"/>
      <c r="AU15" s="466"/>
      <c r="AV15" s="467"/>
      <c r="AW15" s="467"/>
      <c r="AX15" s="467"/>
      <c r="AY15" s="411" t="s">
        <v>149</v>
      </c>
      <c r="AZ15" s="412"/>
      <c r="BA15" s="412"/>
      <c r="BB15" s="412"/>
      <c r="BC15" s="412"/>
      <c r="BD15" s="412"/>
      <c r="BE15" s="412"/>
      <c r="BF15" s="412"/>
      <c r="BG15" s="412"/>
      <c r="BH15" s="412"/>
      <c r="BI15" s="412"/>
      <c r="BJ15" s="412"/>
      <c r="BK15" s="412"/>
      <c r="BL15" s="412"/>
      <c r="BM15" s="413"/>
      <c r="BN15" s="414">
        <v>90725</v>
      </c>
      <c r="BO15" s="415"/>
      <c r="BP15" s="415"/>
      <c r="BQ15" s="415"/>
      <c r="BR15" s="415"/>
      <c r="BS15" s="415"/>
      <c r="BT15" s="415"/>
      <c r="BU15" s="416"/>
      <c r="BV15" s="414">
        <v>107537</v>
      </c>
      <c r="BW15" s="415"/>
      <c r="BX15" s="415"/>
      <c r="BY15" s="415"/>
      <c r="BZ15" s="415"/>
      <c r="CA15" s="415"/>
      <c r="CB15" s="415"/>
      <c r="CC15" s="416"/>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151</v>
      </c>
      <c r="M16" s="503"/>
      <c r="N16" s="503"/>
      <c r="O16" s="503"/>
      <c r="P16" s="503"/>
      <c r="Q16" s="504"/>
      <c r="R16" s="497" t="s">
        <v>152</v>
      </c>
      <c r="S16" s="498"/>
      <c r="T16" s="498"/>
      <c r="U16" s="498"/>
      <c r="V16" s="499"/>
      <c r="W16" s="515"/>
      <c r="X16" s="445"/>
      <c r="Y16" s="445"/>
      <c r="Z16" s="445"/>
      <c r="AA16" s="445"/>
      <c r="AB16" s="446"/>
      <c r="AC16" s="505">
        <v>21.2</v>
      </c>
      <c r="AD16" s="506"/>
      <c r="AE16" s="506"/>
      <c r="AF16" s="506"/>
      <c r="AG16" s="507"/>
      <c r="AH16" s="505">
        <v>22.1</v>
      </c>
      <c r="AI16" s="506"/>
      <c r="AJ16" s="506"/>
      <c r="AK16" s="506"/>
      <c r="AL16" s="508"/>
      <c r="AM16" s="478"/>
      <c r="AN16" s="393"/>
      <c r="AO16" s="393"/>
      <c r="AP16" s="393"/>
      <c r="AQ16" s="393"/>
      <c r="AR16" s="393"/>
      <c r="AS16" s="393"/>
      <c r="AT16" s="394"/>
      <c r="AU16" s="466"/>
      <c r="AV16" s="467"/>
      <c r="AW16" s="467"/>
      <c r="AX16" s="467"/>
      <c r="AY16" s="399" t="s">
        <v>153</v>
      </c>
      <c r="AZ16" s="400"/>
      <c r="BA16" s="400"/>
      <c r="BB16" s="400"/>
      <c r="BC16" s="400"/>
      <c r="BD16" s="400"/>
      <c r="BE16" s="400"/>
      <c r="BF16" s="400"/>
      <c r="BG16" s="400"/>
      <c r="BH16" s="400"/>
      <c r="BI16" s="400"/>
      <c r="BJ16" s="400"/>
      <c r="BK16" s="400"/>
      <c r="BL16" s="400"/>
      <c r="BM16" s="401"/>
      <c r="BN16" s="419">
        <v>1278616</v>
      </c>
      <c r="BO16" s="420"/>
      <c r="BP16" s="420"/>
      <c r="BQ16" s="420"/>
      <c r="BR16" s="420"/>
      <c r="BS16" s="420"/>
      <c r="BT16" s="420"/>
      <c r="BU16" s="421"/>
      <c r="BV16" s="419">
        <v>1247146</v>
      </c>
      <c r="BW16" s="420"/>
      <c r="BX16" s="420"/>
      <c r="BY16" s="420"/>
      <c r="BZ16" s="420"/>
      <c r="CA16" s="420"/>
      <c r="CB16" s="420"/>
      <c r="CC16" s="421"/>
      <c r="CD16" s="194"/>
      <c r="CE16" s="417" t="s">
        <v>154</v>
      </c>
      <c r="CF16" s="417"/>
      <c r="CG16" s="417"/>
      <c r="CH16" s="417"/>
      <c r="CI16" s="417"/>
      <c r="CJ16" s="417"/>
      <c r="CK16" s="417"/>
      <c r="CL16" s="417"/>
      <c r="CM16" s="417"/>
      <c r="CN16" s="417"/>
      <c r="CO16" s="417"/>
      <c r="CP16" s="417"/>
      <c r="CQ16" s="417"/>
      <c r="CR16" s="417"/>
      <c r="CS16" s="418"/>
      <c r="CT16" s="389">
        <v>25.4</v>
      </c>
      <c r="CU16" s="390"/>
      <c r="CV16" s="390"/>
      <c r="CW16" s="390"/>
      <c r="CX16" s="390"/>
      <c r="CY16" s="390"/>
      <c r="CZ16" s="390"/>
      <c r="DA16" s="391"/>
      <c r="DB16" s="389">
        <v>53.3</v>
      </c>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155</v>
      </c>
      <c r="N17" s="495"/>
      <c r="O17" s="495"/>
      <c r="P17" s="495"/>
      <c r="Q17" s="496"/>
      <c r="R17" s="497" t="s">
        <v>156</v>
      </c>
      <c r="S17" s="498"/>
      <c r="T17" s="498"/>
      <c r="U17" s="498"/>
      <c r="V17" s="499"/>
      <c r="W17" s="500" t="s">
        <v>157</v>
      </c>
      <c r="X17" s="442"/>
      <c r="Y17" s="442"/>
      <c r="Z17" s="442"/>
      <c r="AA17" s="442"/>
      <c r="AB17" s="443"/>
      <c r="AC17" s="395">
        <v>377</v>
      </c>
      <c r="AD17" s="396"/>
      <c r="AE17" s="396"/>
      <c r="AF17" s="396"/>
      <c r="AG17" s="397"/>
      <c r="AH17" s="395">
        <v>369</v>
      </c>
      <c r="AI17" s="396"/>
      <c r="AJ17" s="396"/>
      <c r="AK17" s="396"/>
      <c r="AL17" s="398"/>
      <c r="AM17" s="478"/>
      <c r="AN17" s="393"/>
      <c r="AO17" s="393"/>
      <c r="AP17" s="393"/>
      <c r="AQ17" s="393"/>
      <c r="AR17" s="393"/>
      <c r="AS17" s="393"/>
      <c r="AT17" s="394"/>
      <c r="AU17" s="466"/>
      <c r="AV17" s="467"/>
      <c r="AW17" s="467"/>
      <c r="AX17" s="467"/>
      <c r="AY17" s="399" t="s">
        <v>158</v>
      </c>
      <c r="AZ17" s="400"/>
      <c r="BA17" s="400"/>
      <c r="BB17" s="400"/>
      <c r="BC17" s="400"/>
      <c r="BD17" s="400"/>
      <c r="BE17" s="400"/>
      <c r="BF17" s="400"/>
      <c r="BG17" s="400"/>
      <c r="BH17" s="400"/>
      <c r="BI17" s="400"/>
      <c r="BJ17" s="400"/>
      <c r="BK17" s="400"/>
      <c r="BL17" s="400"/>
      <c r="BM17" s="401"/>
      <c r="BN17" s="419">
        <v>107015</v>
      </c>
      <c r="BO17" s="420"/>
      <c r="BP17" s="420"/>
      <c r="BQ17" s="420"/>
      <c r="BR17" s="420"/>
      <c r="BS17" s="420"/>
      <c r="BT17" s="420"/>
      <c r="BU17" s="421"/>
      <c r="BV17" s="419">
        <v>130585</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159</v>
      </c>
      <c r="C18" s="472"/>
      <c r="D18" s="472"/>
      <c r="E18" s="473"/>
      <c r="F18" s="473"/>
      <c r="G18" s="473"/>
      <c r="H18" s="473"/>
      <c r="I18" s="473"/>
      <c r="J18" s="473"/>
      <c r="K18" s="473"/>
      <c r="L18" s="474">
        <v>21.82</v>
      </c>
      <c r="M18" s="474"/>
      <c r="N18" s="474"/>
      <c r="O18" s="474"/>
      <c r="P18" s="474"/>
      <c r="Q18" s="474"/>
      <c r="R18" s="475"/>
      <c r="S18" s="475"/>
      <c r="T18" s="475"/>
      <c r="U18" s="475"/>
      <c r="V18" s="476"/>
      <c r="W18" s="490"/>
      <c r="X18" s="491"/>
      <c r="Y18" s="491"/>
      <c r="Z18" s="491"/>
      <c r="AA18" s="491"/>
      <c r="AB18" s="501"/>
      <c r="AC18" s="383">
        <v>58.4</v>
      </c>
      <c r="AD18" s="384"/>
      <c r="AE18" s="384"/>
      <c r="AF18" s="384"/>
      <c r="AG18" s="477"/>
      <c r="AH18" s="383">
        <v>59.9</v>
      </c>
      <c r="AI18" s="384"/>
      <c r="AJ18" s="384"/>
      <c r="AK18" s="384"/>
      <c r="AL18" s="385"/>
      <c r="AM18" s="478"/>
      <c r="AN18" s="393"/>
      <c r="AO18" s="393"/>
      <c r="AP18" s="393"/>
      <c r="AQ18" s="393"/>
      <c r="AR18" s="393"/>
      <c r="AS18" s="393"/>
      <c r="AT18" s="394"/>
      <c r="AU18" s="466"/>
      <c r="AV18" s="467"/>
      <c r="AW18" s="467"/>
      <c r="AX18" s="467"/>
      <c r="AY18" s="399" t="s">
        <v>160</v>
      </c>
      <c r="AZ18" s="400"/>
      <c r="BA18" s="400"/>
      <c r="BB18" s="400"/>
      <c r="BC18" s="400"/>
      <c r="BD18" s="400"/>
      <c r="BE18" s="400"/>
      <c r="BF18" s="400"/>
      <c r="BG18" s="400"/>
      <c r="BH18" s="400"/>
      <c r="BI18" s="400"/>
      <c r="BJ18" s="400"/>
      <c r="BK18" s="400"/>
      <c r="BL18" s="400"/>
      <c r="BM18" s="401"/>
      <c r="BN18" s="419">
        <v>1088297</v>
      </c>
      <c r="BO18" s="420"/>
      <c r="BP18" s="420"/>
      <c r="BQ18" s="420"/>
      <c r="BR18" s="420"/>
      <c r="BS18" s="420"/>
      <c r="BT18" s="420"/>
      <c r="BU18" s="421"/>
      <c r="BV18" s="419">
        <v>1015614</v>
      </c>
      <c r="BW18" s="420"/>
      <c r="BX18" s="420"/>
      <c r="BY18" s="420"/>
      <c r="BZ18" s="420"/>
      <c r="CA18" s="420"/>
      <c r="CB18" s="420"/>
      <c r="CC18" s="421"/>
      <c r="CD18" s="194"/>
      <c r="CE18" s="417" t="s">
        <v>161</v>
      </c>
      <c r="CF18" s="417"/>
      <c r="CG18" s="417"/>
      <c r="CH18" s="417"/>
      <c r="CI18" s="417"/>
      <c r="CJ18" s="417"/>
      <c r="CK18" s="417"/>
      <c r="CL18" s="417"/>
      <c r="CM18" s="417"/>
      <c r="CN18" s="417"/>
      <c r="CO18" s="417"/>
      <c r="CP18" s="417"/>
      <c r="CQ18" s="417"/>
      <c r="CR18" s="417"/>
      <c r="CS18" s="418"/>
      <c r="CT18" s="389">
        <v>8.6</v>
      </c>
      <c r="CU18" s="390"/>
      <c r="CV18" s="390"/>
      <c r="CW18" s="390"/>
      <c r="CX18" s="390"/>
      <c r="CY18" s="390"/>
      <c r="CZ18" s="390"/>
      <c r="DA18" s="391"/>
      <c r="DB18" s="389" t="s">
        <v>162</v>
      </c>
      <c r="DC18" s="390"/>
      <c r="DD18" s="390"/>
      <c r="DE18" s="390"/>
      <c r="DF18" s="390"/>
      <c r="DG18" s="390"/>
      <c r="DH18" s="390"/>
      <c r="DI18" s="391"/>
    </row>
    <row r="19" spans="1:113" ht="18.75" customHeight="1" thickBot="1" x14ac:dyDescent="0.2">
      <c r="A19" s="181"/>
      <c r="B19" s="471" t="s">
        <v>163</v>
      </c>
      <c r="C19" s="472"/>
      <c r="D19" s="472"/>
      <c r="E19" s="473"/>
      <c r="F19" s="473"/>
      <c r="G19" s="473"/>
      <c r="H19" s="473"/>
      <c r="I19" s="473"/>
      <c r="J19" s="473"/>
      <c r="K19" s="473"/>
      <c r="L19" s="479">
        <v>52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164</v>
      </c>
      <c r="AZ19" s="400"/>
      <c r="BA19" s="400"/>
      <c r="BB19" s="400"/>
      <c r="BC19" s="400"/>
      <c r="BD19" s="400"/>
      <c r="BE19" s="400"/>
      <c r="BF19" s="400"/>
      <c r="BG19" s="400"/>
      <c r="BH19" s="400"/>
      <c r="BI19" s="400"/>
      <c r="BJ19" s="400"/>
      <c r="BK19" s="400"/>
      <c r="BL19" s="400"/>
      <c r="BM19" s="401"/>
      <c r="BN19" s="419">
        <v>2324863</v>
      </c>
      <c r="BO19" s="420"/>
      <c r="BP19" s="420"/>
      <c r="BQ19" s="420"/>
      <c r="BR19" s="420"/>
      <c r="BS19" s="420"/>
      <c r="BT19" s="420"/>
      <c r="BU19" s="421"/>
      <c r="BV19" s="419">
        <v>2140126</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165</v>
      </c>
      <c r="C20" s="472"/>
      <c r="D20" s="472"/>
      <c r="E20" s="473"/>
      <c r="F20" s="473"/>
      <c r="G20" s="473"/>
      <c r="H20" s="473"/>
      <c r="I20" s="473"/>
      <c r="J20" s="473"/>
      <c r="K20" s="473"/>
      <c r="L20" s="479">
        <v>518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166</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167</v>
      </c>
      <c r="C22" s="433"/>
      <c r="D22" s="434"/>
      <c r="E22" s="441" t="s">
        <v>1</v>
      </c>
      <c r="F22" s="442"/>
      <c r="G22" s="442"/>
      <c r="H22" s="442"/>
      <c r="I22" s="442"/>
      <c r="J22" s="442"/>
      <c r="K22" s="443"/>
      <c r="L22" s="441" t="s">
        <v>168</v>
      </c>
      <c r="M22" s="442"/>
      <c r="N22" s="442"/>
      <c r="O22" s="442"/>
      <c r="P22" s="443"/>
      <c r="Q22" s="447" t="s">
        <v>169</v>
      </c>
      <c r="R22" s="448"/>
      <c r="S22" s="448"/>
      <c r="T22" s="448"/>
      <c r="U22" s="448"/>
      <c r="V22" s="449"/>
      <c r="W22" s="453" t="s">
        <v>170</v>
      </c>
      <c r="X22" s="433"/>
      <c r="Y22" s="434"/>
      <c r="Z22" s="441" t="s">
        <v>1</v>
      </c>
      <c r="AA22" s="442"/>
      <c r="AB22" s="442"/>
      <c r="AC22" s="442"/>
      <c r="AD22" s="442"/>
      <c r="AE22" s="442"/>
      <c r="AF22" s="442"/>
      <c r="AG22" s="443"/>
      <c r="AH22" s="458" t="s">
        <v>171</v>
      </c>
      <c r="AI22" s="442"/>
      <c r="AJ22" s="442"/>
      <c r="AK22" s="442"/>
      <c r="AL22" s="443"/>
      <c r="AM22" s="458" t="s">
        <v>172</v>
      </c>
      <c r="AN22" s="459"/>
      <c r="AO22" s="459"/>
      <c r="AP22" s="459"/>
      <c r="AQ22" s="459"/>
      <c r="AR22" s="460"/>
      <c r="AS22" s="447" t="s">
        <v>169</v>
      </c>
      <c r="AT22" s="448"/>
      <c r="AU22" s="448"/>
      <c r="AV22" s="448"/>
      <c r="AW22" s="448"/>
      <c r="AX22" s="464"/>
      <c r="AY22" s="411" t="s">
        <v>173</v>
      </c>
      <c r="AZ22" s="412"/>
      <c r="BA22" s="412"/>
      <c r="BB22" s="412"/>
      <c r="BC22" s="412"/>
      <c r="BD22" s="412"/>
      <c r="BE22" s="412"/>
      <c r="BF22" s="412"/>
      <c r="BG22" s="412"/>
      <c r="BH22" s="412"/>
      <c r="BI22" s="412"/>
      <c r="BJ22" s="412"/>
      <c r="BK22" s="412"/>
      <c r="BL22" s="412"/>
      <c r="BM22" s="413"/>
      <c r="BN22" s="414">
        <v>3586652</v>
      </c>
      <c r="BO22" s="415"/>
      <c r="BP22" s="415"/>
      <c r="BQ22" s="415"/>
      <c r="BR22" s="415"/>
      <c r="BS22" s="415"/>
      <c r="BT22" s="415"/>
      <c r="BU22" s="416"/>
      <c r="BV22" s="414">
        <v>3462825</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174</v>
      </c>
      <c r="AZ23" s="400"/>
      <c r="BA23" s="400"/>
      <c r="BB23" s="400"/>
      <c r="BC23" s="400"/>
      <c r="BD23" s="400"/>
      <c r="BE23" s="400"/>
      <c r="BF23" s="400"/>
      <c r="BG23" s="400"/>
      <c r="BH23" s="400"/>
      <c r="BI23" s="400"/>
      <c r="BJ23" s="400"/>
      <c r="BK23" s="400"/>
      <c r="BL23" s="400"/>
      <c r="BM23" s="401"/>
      <c r="BN23" s="419">
        <v>3474370</v>
      </c>
      <c r="BO23" s="420"/>
      <c r="BP23" s="420"/>
      <c r="BQ23" s="420"/>
      <c r="BR23" s="420"/>
      <c r="BS23" s="420"/>
      <c r="BT23" s="420"/>
      <c r="BU23" s="421"/>
      <c r="BV23" s="419">
        <v>3335103</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175</v>
      </c>
      <c r="F24" s="393"/>
      <c r="G24" s="393"/>
      <c r="H24" s="393"/>
      <c r="I24" s="393"/>
      <c r="J24" s="393"/>
      <c r="K24" s="394"/>
      <c r="L24" s="395">
        <v>1</v>
      </c>
      <c r="M24" s="396"/>
      <c r="N24" s="396"/>
      <c r="O24" s="396"/>
      <c r="P24" s="397"/>
      <c r="Q24" s="395">
        <v>6452</v>
      </c>
      <c r="R24" s="396"/>
      <c r="S24" s="396"/>
      <c r="T24" s="396"/>
      <c r="U24" s="396"/>
      <c r="V24" s="397"/>
      <c r="W24" s="454"/>
      <c r="X24" s="436"/>
      <c r="Y24" s="437"/>
      <c r="Z24" s="392" t="s">
        <v>176</v>
      </c>
      <c r="AA24" s="393"/>
      <c r="AB24" s="393"/>
      <c r="AC24" s="393"/>
      <c r="AD24" s="393"/>
      <c r="AE24" s="393"/>
      <c r="AF24" s="393"/>
      <c r="AG24" s="394"/>
      <c r="AH24" s="395">
        <v>46</v>
      </c>
      <c r="AI24" s="396"/>
      <c r="AJ24" s="396"/>
      <c r="AK24" s="396"/>
      <c r="AL24" s="397"/>
      <c r="AM24" s="395">
        <v>127374</v>
      </c>
      <c r="AN24" s="396"/>
      <c r="AO24" s="396"/>
      <c r="AP24" s="396"/>
      <c r="AQ24" s="396"/>
      <c r="AR24" s="397"/>
      <c r="AS24" s="395">
        <v>2769</v>
      </c>
      <c r="AT24" s="396"/>
      <c r="AU24" s="396"/>
      <c r="AV24" s="396"/>
      <c r="AW24" s="396"/>
      <c r="AX24" s="398"/>
      <c r="AY24" s="386" t="s">
        <v>177</v>
      </c>
      <c r="AZ24" s="387"/>
      <c r="BA24" s="387"/>
      <c r="BB24" s="387"/>
      <c r="BC24" s="387"/>
      <c r="BD24" s="387"/>
      <c r="BE24" s="387"/>
      <c r="BF24" s="387"/>
      <c r="BG24" s="387"/>
      <c r="BH24" s="387"/>
      <c r="BI24" s="387"/>
      <c r="BJ24" s="387"/>
      <c r="BK24" s="387"/>
      <c r="BL24" s="387"/>
      <c r="BM24" s="388"/>
      <c r="BN24" s="419">
        <v>3118274</v>
      </c>
      <c r="BO24" s="420"/>
      <c r="BP24" s="420"/>
      <c r="BQ24" s="420"/>
      <c r="BR24" s="420"/>
      <c r="BS24" s="420"/>
      <c r="BT24" s="420"/>
      <c r="BU24" s="421"/>
      <c r="BV24" s="419">
        <v>2963344</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178</v>
      </c>
      <c r="F25" s="393"/>
      <c r="G25" s="393"/>
      <c r="H25" s="393"/>
      <c r="I25" s="393"/>
      <c r="J25" s="393"/>
      <c r="K25" s="394"/>
      <c r="L25" s="395">
        <v>1</v>
      </c>
      <c r="M25" s="396"/>
      <c r="N25" s="396"/>
      <c r="O25" s="396"/>
      <c r="P25" s="397"/>
      <c r="Q25" s="395">
        <v>5228</v>
      </c>
      <c r="R25" s="396"/>
      <c r="S25" s="396"/>
      <c r="T25" s="396"/>
      <c r="U25" s="396"/>
      <c r="V25" s="397"/>
      <c r="W25" s="454"/>
      <c r="X25" s="436"/>
      <c r="Y25" s="437"/>
      <c r="Z25" s="392" t="s">
        <v>179</v>
      </c>
      <c r="AA25" s="393"/>
      <c r="AB25" s="393"/>
      <c r="AC25" s="393"/>
      <c r="AD25" s="393"/>
      <c r="AE25" s="393"/>
      <c r="AF25" s="393"/>
      <c r="AG25" s="394"/>
      <c r="AH25" s="395" t="s">
        <v>139</v>
      </c>
      <c r="AI25" s="396"/>
      <c r="AJ25" s="396"/>
      <c r="AK25" s="396"/>
      <c r="AL25" s="397"/>
      <c r="AM25" s="395" t="s">
        <v>139</v>
      </c>
      <c r="AN25" s="396"/>
      <c r="AO25" s="396"/>
      <c r="AP25" s="396"/>
      <c r="AQ25" s="396"/>
      <c r="AR25" s="397"/>
      <c r="AS25" s="395" t="s">
        <v>139</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t="s">
        <v>162</v>
      </c>
      <c r="BO25" s="415"/>
      <c r="BP25" s="415"/>
      <c r="BQ25" s="415"/>
      <c r="BR25" s="415"/>
      <c r="BS25" s="415"/>
      <c r="BT25" s="415"/>
      <c r="BU25" s="416"/>
      <c r="BV25" s="414" t="s">
        <v>139</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181</v>
      </c>
      <c r="F26" s="393"/>
      <c r="G26" s="393"/>
      <c r="H26" s="393"/>
      <c r="I26" s="393"/>
      <c r="J26" s="393"/>
      <c r="K26" s="394"/>
      <c r="L26" s="395">
        <v>1</v>
      </c>
      <c r="M26" s="396"/>
      <c r="N26" s="396"/>
      <c r="O26" s="396"/>
      <c r="P26" s="397"/>
      <c r="Q26" s="395">
        <v>4905</v>
      </c>
      <c r="R26" s="396"/>
      <c r="S26" s="396"/>
      <c r="T26" s="396"/>
      <c r="U26" s="396"/>
      <c r="V26" s="397"/>
      <c r="W26" s="454"/>
      <c r="X26" s="436"/>
      <c r="Y26" s="437"/>
      <c r="Z26" s="392" t="s">
        <v>182</v>
      </c>
      <c r="AA26" s="430"/>
      <c r="AB26" s="430"/>
      <c r="AC26" s="430"/>
      <c r="AD26" s="430"/>
      <c r="AE26" s="430"/>
      <c r="AF26" s="430"/>
      <c r="AG26" s="431"/>
      <c r="AH26" s="395" t="s">
        <v>139</v>
      </c>
      <c r="AI26" s="396"/>
      <c r="AJ26" s="396"/>
      <c r="AK26" s="396"/>
      <c r="AL26" s="397"/>
      <c r="AM26" s="395" t="s">
        <v>162</v>
      </c>
      <c r="AN26" s="396"/>
      <c r="AO26" s="396"/>
      <c r="AP26" s="396"/>
      <c r="AQ26" s="396"/>
      <c r="AR26" s="397"/>
      <c r="AS26" s="395" t="s">
        <v>162</v>
      </c>
      <c r="AT26" s="396"/>
      <c r="AU26" s="396"/>
      <c r="AV26" s="396"/>
      <c r="AW26" s="396"/>
      <c r="AX26" s="398"/>
      <c r="AY26" s="428" t="s">
        <v>183</v>
      </c>
      <c r="AZ26" s="373"/>
      <c r="BA26" s="373"/>
      <c r="BB26" s="373"/>
      <c r="BC26" s="373"/>
      <c r="BD26" s="373"/>
      <c r="BE26" s="373"/>
      <c r="BF26" s="373"/>
      <c r="BG26" s="373"/>
      <c r="BH26" s="373"/>
      <c r="BI26" s="373"/>
      <c r="BJ26" s="373"/>
      <c r="BK26" s="373"/>
      <c r="BL26" s="373"/>
      <c r="BM26" s="429"/>
      <c r="BN26" s="419" t="s">
        <v>162</v>
      </c>
      <c r="BO26" s="420"/>
      <c r="BP26" s="420"/>
      <c r="BQ26" s="420"/>
      <c r="BR26" s="420"/>
      <c r="BS26" s="420"/>
      <c r="BT26" s="420"/>
      <c r="BU26" s="421"/>
      <c r="BV26" s="419" t="s">
        <v>139</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184</v>
      </c>
      <c r="F27" s="393"/>
      <c r="G27" s="393"/>
      <c r="H27" s="393"/>
      <c r="I27" s="393"/>
      <c r="J27" s="393"/>
      <c r="K27" s="394"/>
      <c r="L27" s="395">
        <v>1</v>
      </c>
      <c r="M27" s="396"/>
      <c r="N27" s="396"/>
      <c r="O27" s="396"/>
      <c r="P27" s="397"/>
      <c r="Q27" s="395">
        <v>2261</v>
      </c>
      <c r="R27" s="396"/>
      <c r="S27" s="396"/>
      <c r="T27" s="396"/>
      <c r="U27" s="396"/>
      <c r="V27" s="397"/>
      <c r="W27" s="454"/>
      <c r="X27" s="436"/>
      <c r="Y27" s="437"/>
      <c r="Z27" s="392" t="s">
        <v>185</v>
      </c>
      <c r="AA27" s="393"/>
      <c r="AB27" s="393"/>
      <c r="AC27" s="393"/>
      <c r="AD27" s="393"/>
      <c r="AE27" s="393"/>
      <c r="AF27" s="393"/>
      <c r="AG27" s="394"/>
      <c r="AH27" s="395">
        <v>1</v>
      </c>
      <c r="AI27" s="396"/>
      <c r="AJ27" s="396"/>
      <c r="AK27" s="396"/>
      <c r="AL27" s="397"/>
      <c r="AM27" s="395" t="s">
        <v>186</v>
      </c>
      <c r="AN27" s="396"/>
      <c r="AO27" s="396"/>
      <c r="AP27" s="396"/>
      <c r="AQ27" s="396"/>
      <c r="AR27" s="397"/>
      <c r="AS27" s="395" t="s">
        <v>186</v>
      </c>
      <c r="AT27" s="396"/>
      <c r="AU27" s="396"/>
      <c r="AV27" s="396"/>
      <c r="AW27" s="396"/>
      <c r="AX27" s="398"/>
      <c r="AY27" s="425" t="s">
        <v>187</v>
      </c>
      <c r="AZ27" s="426"/>
      <c r="BA27" s="426"/>
      <c r="BB27" s="426"/>
      <c r="BC27" s="426"/>
      <c r="BD27" s="426"/>
      <c r="BE27" s="426"/>
      <c r="BF27" s="426"/>
      <c r="BG27" s="426"/>
      <c r="BH27" s="426"/>
      <c r="BI27" s="426"/>
      <c r="BJ27" s="426"/>
      <c r="BK27" s="426"/>
      <c r="BL27" s="426"/>
      <c r="BM27" s="427"/>
      <c r="BN27" s="422">
        <v>62</v>
      </c>
      <c r="BO27" s="423"/>
      <c r="BP27" s="423"/>
      <c r="BQ27" s="423"/>
      <c r="BR27" s="423"/>
      <c r="BS27" s="423"/>
      <c r="BT27" s="423"/>
      <c r="BU27" s="424"/>
      <c r="BV27" s="422">
        <v>62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188</v>
      </c>
      <c r="F28" s="393"/>
      <c r="G28" s="393"/>
      <c r="H28" s="393"/>
      <c r="I28" s="393"/>
      <c r="J28" s="393"/>
      <c r="K28" s="394"/>
      <c r="L28" s="395">
        <v>1</v>
      </c>
      <c r="M28" s="396"/>
      <c r="N28" s="396"/>
      <c r="O28" s="396"/>
      <c r="P28" s="397"/>
      <c r="Q28" s="395">
        <v>1879</v>
      </c>
      <c r="R28" s="396"/>
      <c r="S28" s="396"/>
      <c r="T28" s="396"/>
      <c r="U28" s="396"/>
      <c r="V28" s="397"/>
      <c r="W28" s="454"/>
      <c r="X28" s="436"/>
      <c r="Y28" s="437"/>
      <c r="Z28" s="392" t="s">
        <v>189</v>
      </c>
      <c r="AA28" s="393"/>
      <c r="AB28" s="393"/>
      <c r="AC28" s="393"/>
      <c r="AD28" s="393"/>
      <c r="AE28" s="393"/>
      <c r="AF28" s="393"/>
      <c r="AG28" s="394"/>
      <c r="AH28" s="395">
        <v>4</v>
      </c>
      <c r="AI28" s="396"/>
      <c r="AJ28" s="396"/>
      <c r="AK28" s="396"/>
      <c r="AL28" s="397"/>
      <c r="AM28" s="395">
        <v>6468</v>
      </c>
      <c r="AN28" s="396"/>
      <c r="AO28" s="396"/>
      <c r="AP28" s="396"/>
      <c r="AQ28" s="396"/>
      <c r="AR28" s="397"/>
      <c r="AS28" s="395">
        <v>1617</v>
      </c>
      <c r="AT28" s="396"/>
      <c r="AU28" s="396"/>
      <c r="AV28" s="396"/>
      <c r="AW28" s="396"/>
      <c r="AX28" s="398"/>
      <c r="AY28" s="402" t="s">
        <v>190</v>
      </c>
      <c r="AZ28" s="403"/>
      <c r="BA28" s="403"/>
      <c r="BB28" s="404"/>
      <c r="BC28" s="411" t="s">
        <v>50</v>
      </c>
      <c r="BD28" s="412"/>
      <c r="BE28" s="412"/>
      <c r="BF28" s="412"/>
      <c r="BG28" s="412"/>
      <c r="BH28" s="412"/>
      <c r="BI28" s="412"/>
      <c r="BJ28" s="412"/>
      <c r="BK28" s="412"/>
      <c r="BL28" s="412"/>
      <c r="BM28" s="413"/>
      <c r="BN28" s="414">
        <v>198755</v>
      </c>
      <c r="BO28" s="415"/>
      <c r="BP28" s="415"/>
      <c r="BQ28" s="415"/>
      <c r="BR28" s="415"/>
      <c r="BS28" s="415"/>
      <c r="BT28" s="415"/>
      <c r="BU28" s="416"/>
      <c r="BV28" s="414">
        <v>178066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191</v>
      </c>
      <c r="F29" s="393"/>
      <c r="G29" s="393"/>
      <c r="H29" s="393"/>
      <c r="I29" s="393"/>
      <c r="J29" s="393"/>
      <c r="K29" s="394"/>
      <c r="L29" s="395">
        <v>6</v>
      </c>
      <c r="M29" s="396"/>
      <c r="N29" s="396"/>
      <c r="O29" s="396"/>
      <c r="P29" s="397"/>
      <c r="Q29" s="395">
        <v>1743</v>
      </c>
      <c r="R29" s="396"/>
      <c r="S29" s="396"/>
      <c r="T29" s="396"/>
      <c r="U29" s="396"/>
      <c r="V29" s="397"/>
      <c r="W29" s="455"/>
      <c r="X29" s="456"/>
      <c r="Y29" s="457"/>
      <c r="Z29" s="392" t="s">
        <v>192</v>
      </c>
      <c r="AA29" s="393"/>
      <c r="AB29" s="393"/>
      <c r="AC29" s="393"/>
      <c r="AD29" s="393"/>
      <c r="AE29" s="393"/>
      <c r="AF29" s="393"/>
      <c r="AG29" s="394"/>
      <c r="AH29" s="395">
        <v>51</v>
      </c>
      <c r="AI29" s="396"/>
      <c r="AJ29" s="396"/>
      <c r="AK29" s="396"/>
      <c r="AL29" s="397"/>
      <c r="AM29" s="395">
        <v>137689</v>
      </c>
      <c r="AN29" s="396"/>
      <c r="AO29" s="396"/>
      <c r="AP29" s="396"/>
      <c r="AQ29" s="396"/>
      <c r="AR29" s="397"/>
      <c r="AS29" s="395">
        <v>2700</v>
      </c>
      <c r="AT29" s="396"/>
      <c r="AU29" s="396"/>
      <c r="AV29" s="396"/>
      <c r="AW29" s="396"/>
      <c r="AX29" s="398"/>
      <c r="AY29" s="405"/>
      <c r="AZ29" s="406"/>
      <c r="BA29" s="406"/>
      <c r="BB29" s="407"/>
      <c r="BC29" s="399" t="s">
        <v>193</v>
      </c>
      <c r="BD29" s="400"/>
      <c r="BE29" s="400"/>
      <c r="BF29" s="400"/>
      <c r="BG29" s="400"/>
      <c r="BH29" s="400"/>
      <c r="BI29" s="400"/>
      <c r="BJ29" s="400"/>
      <c r="BK29" s="400"/>
      <c r="BL29" s="400"/>
      <c r="BM29" s="401"/>
      <c r="BN29" s="419">
        <v>36036</v>
      </c>
      <c r="BO29" s="420"/>
      <c r="BP29" s="420"/>
      <c r="BQ29" s="420"/>
      <c r="BR29" s="420"/>
      <c r="BS29" s="420"/>
      <c r="BT29" s="420"/>
      <c r="BU29" s="421"/>
      <c r="BV29" s="419">
        <v>66036</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194</v>
      </c>
      <c r="X30" s="381"/>
      <c r="Y30" s="381"/>
      <c r="Z30" s="381"/>
      <c r="AA30" s="381"/>
      <c r="AB30" s="381"/>
      <c r="AC30" s="381"/>
      <c r="AD30" s="381"/>
      <c r="AE30" s="381"/>
      <c r="AF30" s="381"/>
      <c r="AG30" s="382"/>
      <c r="AH30" s="383">
        <v>91.9</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130899</v>
      </c>
      <c r="BO30" s="423"/>
      <c r="BP30" s="423"/>
      <c r="BQ30" s="423"/>
      <c r="BR30" s="423"/>
      <c r="BS30" s="423"/>
      <c r="BT30" s="423"/>
      <c r="BU30" s="424"/>
      <c r="BV30" s="422">
        <v>39434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195</v>
      </c>
      <c r="D32" s="372"/>
      <c r="E32" s="372"/>
      <c r="F32" s="372"/>
      <c r="G32" s="372"/>
      <c r="H32" s="372"/>
      <c r="I32" s="372"/>
      <c r="J32" s="372"/>
      <c r="K32" s="372"/>
      <c r="L32" s="372"/>
      <c r="M32" s="372"/>
      <c r="N32" s="372"/>
      <c r="O32" s="372"/>
      <c r="P32" s="372"/>
      <c r="Q32" s="372"/>
      <c r="R32" s="372"/>
      <c r="S32" s="372"/>
      <c r="U32" s="373" t="s">
        <v>196</v>
      </c>
      <c r="V32" s="373"/>
      <c r="W32" s="373"/>
      <c r="X32" s="373"/>
      <c r="Y32" s="373"/>
      <c r="Z32" s="373"/>
      <c r="AA32" s="373"/>
      <c r="AB32" s="373"/>
      <c r="AC32" s="373"/>
      <c r="AD32" s="373"/>
      <c r="AE32" s="373"/>
      <c r="AF32" s="373"/>
      <c r="AG32" s="373"/>
      <c r="AH32" s="373"/>
      <c r="AI32" s="373"/>
      <c r="AJ32" s="373"/>
      <c r="AK32" s="373"/>
      <c r="AM32" s="373" t="s">
        <v>197</v>
      </c>
      <c r="AN32" s="373"/>
      <c r="AO32" s="373"/>
      <c r="AP32" s="373"/>
      <c r="AQ32" s="373"/>
      <c r="AR32" s="373"/>
      <c r="AS32" s="373"/>
      <c r="AT32" s="373"/>
      <c r="AU32" s="373"/>
      <c r="AV32" s="373"/>
      <c r="AW32" s="373"/>
      <c r="AX32" s="373"/>
      <c r="AY32" s="373"/>
      <c r="AZ32" s="373"/>
      <c r="BA32" s="373"/>
      <c r="BB32" s="373"/>
      <c r="BC32" s="373"/>
      <c r="BE32" s="373" t="s">
        <v>198</v>
      </c>
      <c r="BF32" s="373"/>
      <c r="BG32" s="373"/>
      <c r="BH32" s="373"/>
      <c r="BI32" s="373"/>
      <c r="BJ32" s="373"/>
      <c r="BK32" s="373"/>
      <c r="BL32" s="373"/>
      <c r="BM32" s="373"/>
      <c r="BN32" s="373"/>
      <c r="BO32" s="373"/>
      <c r="BP32" s="373"/>
      <c r="BQ32" s="373"/>
      <c r="BR32" s="373"/>
      <c r="BS32" s="373"/>
      <c r="BT32" s="373"/>
      <c r="BU32" s="373"/>
      <c r="BW32" s="373" t="s">
        <v>199</v>
      </c>
      <c r="BX32" s="373"/>
      <c r="BY32" s="373"/>
      <c r="BZ32" s="373"/>
      <c r="CA32" s="373"/>
      <c r="CB32" s="373"/>
      <c r="CC32" s="373"/>
      <c r="CD32" s="373"/>
      <c r="CE32" s="373"/>
      <c r="CF32" s="373"/>
      <c r="CG32" s="373"/>
      <c r="CH32" s="373"/>
      <c r="CI32" s="373"/>
      <c r="CJ32" s="373"/>
      <c r="CK32" s="373"/>
      <c r="CL32" s="373"/>
      <c r="CM32" s="373"/>
      <c r="CO32" s="373" t="s">
        <v>200</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201</v>
      </c>
      <c r="V33" s="371"/>
      <c r="W33" s="370" t="s">
        <v>203</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船舶運航事業特別会計</v>
      </c>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水道事業特別会計</v>
      </c>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農業集落排水事業特別会計</v>
      </c>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7</v>
      </c>
      <c r="BF36" s="367"/>
      <c r="BG36" s="368" t="str">
        <f>IF('各会計、関係団体の財政状況及び健全化判断比率'!B33="","",'各会計、関係団体の財政状況及び健全化判断比率'!B33)</f>
        <v>港湾整備事業特別会計</v>
      </c>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gJgCAbvpC5R9giRWO/Epwwkgzpa8AwZzXTaT2tMfKQmHoics/i7fwsGi+4aH9op2KN5yAKP6uZAVXBS3lV6mwQ==" saltValue="V5XqMptVXUGIhcj/T/WTP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232</v>
      </c>
      <c r="C5" s="677"/>
      <c r="D5" s="677"/>
      <c r="E5" s="677"/>
      <c r="F5" s="677"/>
      <c r="G5" s="677"/>
      <c r="H5" s="677"/>
      <c r="I5" s="677"/>
      <c r="J5" s="677"/>
      <c r="K5" s="677"/>
      <c r="L5" s="677"/>
      <c r="M5" s="677"/>
      <c r="N5" s="677"/>
      <c r="O5" s="677"/>
      <c r="P5" s="677"/>
      <c r="Q5" s="678"/>
      <c r="R5" s="673">
        <v>93793</v>
      </c>
      <c r="S5" s="674"/>
      <c r="T5" s="674"/>
      <c r="U5" s="674"/>
      <c r="V5" s="674"/>
      <c r="W5" s="674"/>
      <c r="X5" s="674"/>
      <c r="Y5" s="702"/>
      <c r="Z5" s="715">
        <v>2.2000000000000002</v>
      </c>
      <c r="AA5" s="715"/>
      <c r="AB5" s="715"/>
      <c r="AC5" s="715"/>
      <c r="AD5" s="716">
        <v>93793</v>
      </c>
      <c r="AE5" s="716"/>
      <c r="AF5" s="716"/>
      <c r="AG5" s="716"/>
      <c r="AH5" s="716"/>
      <c r="AI5" s="716"/>
      <c r="AJ5" s="716"/>
      <c r="AK5" s="716"/>
      <c r="AL5" s="703">
        <v>7</v>
      </c>
      <c r="AM5" s="686"/>
      <c r="AN5" s="686"/>
      <c r="AO5" s="704"/>
      <c r="AP5" s="676" t="s">
        <v>233</v>
      </c>
      <c r="AQ5" s="677"/>
      <c r="AR5" s="677"/>
      <c r="AS5" s="677"/>
      <c r="AT5" s="677"/>
      <c r="AU5" s="677"/>
      <c r="AV5" s="677"/>
      <c r="AW5" s="677"/>
      <c r="AX5" s="677"/>
      <c r="AY5" s="677"/>
      <c r="AZ5" s="677"/>
      <c r="BA5" s="677"/>
      <c r="BB5" s="677"/>
      <c r="BC5" s="677"/>
      <c r="BD5" s="677"/>
      <c r="BE5" s="677"/>
      <c r="BF5" s="678"/>
      <c r="BG5" s="627">
        <v>90575</v>
      </c>
      <c r="BH5" s="628"/>
      <c r="BI5" s="628"/>
      <c r="BJ5" s="628"/>
      <c r="BK5" s="628"/>
      <c r="BL5" s="628"/>
      <c r="BM5" s="628"/>
      <c r="BN5" s="629"/>
      <c r="BO5" s="663">
        <v>96.6</v>
      </c>
      <c r="BP5" s="663"/>
      <c r="BQ5" s="663"/>
      <c r="BR5" s="663"/>
      <c r="BS5" s="664" t="s">
        <v>234</v>
      </c>
      <c r="BT5" s="664"/>
      <c r="BU5" s="664"/>
      <c r="BV5" s="664"/>
      <c r="BW5" s="664"/>
      <c r="BX5" s="664"/>
      <c r="BY5" s="664"/>
      <c r="BZ5" s="664"/>
      <c r="CA5" s="664"/>
      <c r="CB5" s="695"/>
      <c r="CD5" s="679" t="s">
        <v>228</v>
      </c>
      <c r="CE5" s="680"/>
      <c r="CF5" s="680"/>
      <c r="CG5" s="680"/>
      <c r="CH5" s="680"/>
      <c r="CI5" s="680"/>
      <c r="CJ5" s="680"/>
      <c r="CK5" s="680"/>
      <c r="CL5" s="680"/>
      <c r="CM5" s="680"/>
      <c r="CN5" s="680"/>
      <c r="CO5" s="680"/>
      <c r="CP5" s="680"/>
      <c r="CQ5" s="681"/>
      <c r="CR5" s="679" t="s">
        <v>235</v>
      </c>
      <c r="CS5" s="680"/>
      <c r="CT5" s="680"/>
      <c r="CU5" s="680"/>
      <c r="CV5" s="680"/>
      <c r="CW5" s="680"/>
      <c r="CX5" s="680"/>
      <c r="CY5" s="681"/>
      <c r="CZ5" s="679" t="s">
        <v>226</v>
      </c>
      <c r="DA5" s="680"/>
      <c r="DB5" s="680"/>
      <c r="DC5" s="681"/>
      <c r="DD5" s="679" t="s">
        <v>236</v>
      </c>
      <c r="DE5" s="680"/>
      <c r="DF5" s="680"/>
      <c r="DG5" s="680"/>
      <c r="DH5" s="680"/>
      <c r="DI5" s="680"/>
      <c r="DJ5" s="680"/>
      <c r="DK5" s="680"/>
      <c r="DL5" s="680"/>
      <c r="DM5" s="680"/>
      <c r="DN5" s="680"/>
      <c r="DO5" s="680"/>
      <c r="DP5" s="681"/>
      <c r="DQ5" s="679" t="s">
        <v>237</v>
      </c>
      <c r="DR5" s="680"/>
      <c r="DS5" s="680"/>
      <c r="DT5" s="680"/>
      <c r="DU5" s="680"/>
      <c r="DV5" s="680"/>
      <c r="DW5" s="680"/>
      <c r="DX5" s="680"/>
      <c r="DY5" s="680"/>
      <c r="DZ5" s="680"/>
      <c r="EA5" s="680"/>
      <c r="EB5" s="680"/>
      <c r="EC5" s="681"/>
    </row>
    <row r="6" spans="2:143" ht="11.25" customHeight="1" x14ac:dyDescent="0.15">
      <c r="B6" s="624" t="s">
        <v>238</v>
      </c>
      <c r="C6" s="625"/>
      <c r="D6" s="625"/>
      <c r="E6" s="625"/>
      <c r="F6" s="625"/>
      <c r="G6" s="625"/>
      <c r="H6" s="625"/>
      <c r="I6" s="625"/>
      <c r="J6" s="625"/>
      <c r="K6" s="625"/>
      <c r="L6" s="625"/>
      <c r="M6" s="625"/>
      <c r="N6" s="625"/>
      <c r="O6" s="625"/>
      <c r="P6" s="625"/>
      <c r="Q6" s="626"/>
      <c r="R6" s="627">
        <v>19135</v>
      </c>
      <c r="S6" s="628"/>
      <c r="T6" s="628"/>
      <c r="U6" s="628"/>
      <c r="V6" s="628"/>
      <c r="W6" s="628"/>
      <c r="X6" s="628"/>
      <c r="Y6" s="629"/>
      <c r="Z6" s="663">
        <v>0.4</v>
      </c>
      <c r="AA6" s="663"/>
      <c r="AB6" s="663"/>
      <c r="AC6" s="663"/>
      <c r="AD6" s="664">
        <v>19135</v>
      </c>
      <c r="AE6" s="664"/>
      <c r="AF6" s="664"/>
      <c r="AG6" s="664"/>
      <c r="AH6" s="664"/>
      <c r="AI6" s="664"/>
      <c r="AJ6" s="664"/>
      <c r="AK6" s="664"/>
      <c r="AL6" s="630">
        <v>1.4</v>
      </c>
      <c r="AM6" s="631"/>
      <c r="AN6" s="631"/>
      <c r="AO6" s="665"/>
      <c r="AP6" s="624" t="s">
        <v>239</v>
      </c>
      <c r="AQ6" s="625"/>
      <c r="AR6" s="625"/>
      <c r="AS6" s="625"/>
      <c r="AT6" s="625"/>
      <c r="AU6" s="625"/>
      <c r="AV6" s="625"/>
      <c r="AW6" s="625"/>
      <c r="AX6" s="625"/>
      <c r="AY6" s="625"/>
      <c r="AZ6" s="625"/>
      <c r="BA6" s="625"/>
      <c r="BB6" s="625"/>
      <c r="BC6" s="625"/>
      <c r="BD6" s="625"/>
      <c r="BE6" s="625"/>
      <c r="BF6" s="626"/>
      <c r="BG6" s="627">
        <v>90575</v>
      </c>
      <c r="BH6" s="628"/>
      <c r="BI6" s="628"/>
      <c r="BJ6" s="628"/>
      <c r="BK6" s="628"/>
      <c r="BL6" s="628"/>
      <c r="BM6" s="628"/>
      <c r="BN6" s="629"/>
      <c r="BO6" s="663">
        <v>96.6</v>
      </c>
      <c r="BP6" s="663"/>
      <c r="BQ6" s="663"/>
      <c r="BR6" s="663"/>
      <c r="BS6" s="664" t="s">
        <v>130</v>
      </c>
      <c r="BT6" s="664"/>
      <c r="BU6" s="664"/>
      <c r="BV6" s="664"/>
      <c r="BW6" s="664"/>
      <c r="BX6" s="664"/>
      <c r="BY6" s="664"/>
      <c r="BZ6" s="664"/>
      <c r="CA6" s="664"/>
      <c r="CB6" s="695"/>
      <c r="CD6" s="676" t="s">
        <v>240</v>
      </c>
      <c r="CE6" s="677"/>
      <c r="CF6" s="677"/>
      <c r="CG6" s="677"/>
      <c r="CH6" s="677"/>
      <c r="CI6" s="677"/>
      <c r="CJ6" s="677"/>
      <c r="CK6" s="677"/>
      <c r="CL6" s="677"/>
      <c r="CM6" s="677"/>
      <c r="CN6" s="677"/>
      <c r="CO6" s="677"/>
      <c r="CP6" s="677"/>
      <c r="CQ6" s="678"/>
      <c r="CR6" s="627">
        <v>44846</v>
      </c>
      <c r="CS6" s="628"/>
      <c r="CT6" s="628"/>
      <c r="CU6" s="628"/>
      <c r="CV6" s="628"/>
      <c r="CW6" s="628"/>
      <c r="CX6" s="628"/>
      <c r="CY6" s="629"/>
      <c r="CZ6" s="703">
        <v>1.1000000000000001</v>
      </c>
      <c r="DA6" s="686"/>
      <c r="DB6" s="686"/>
      <c r="DC6" s="705"/>
      <c r="DD6" s="633" t="s">
        <v>130</v>
      </c>
      <c r="DE6" s="628"/>
      <c r="DF6" s="628"/>
      <c r="DG6" s="628"/>
      <c r="DH6" s="628"/>
      <c r="DI6" s="628"/>
      <c r="DJ6" s="628"/>
      <c r="DK6" s="628"/>
      <c r="DL6" s="628"/>
      <c r="DM6" s="628"/>
      <c r="DN6" s="628"/>
      <c r="DO6" s="628"/>
      <c r="DP6" s="629"/>
      <c r="DQ6" s="633">
        <v>44846</v>
      </c>
      <c r="DR6" s="628"/>
      <c r="DS6" s="628"/>
      <c r="DT6" s="628"/>
      <c r="DU6" s="628"/>
      <c r="DV6" s="628"/>
      <c r="DW6" s="628"/>
      <c r="DX6" s="628"/>
      <c r="DY6" s="628"/>
      <c r="DZ6" s="628"/>
      <c r="EA6" s="628"/>
      <c r="EB6" s="628"/>
      <c r="EC6" s="662"/>
    </row>
    <row r="7" spans="2:143" ht="11.25" customHeight="1" x14ac:dyDescent="0.15">
      <c r="B7" s="624" t="s">
        <v>241</v>
      </c>
      <c r="C7" s="625"/>
      <c r="D7" s="625"/>
      <c r="E7" s="625"/>
      <c r="F7" s="625"/>
      <c r="G7" s="625"/>
      <c r="H7" s="625"/>
      <c r="I7" s="625"/>
      <c r="J7" s="625"/>
      <c r="K7" s="625"/>
      <c r="L7" s="625"/>
      <c r="M7" s="625"/>
      <c r="N7" s="625"/>
      <c r="O7" s="625"/>
      <c r="P7" s="625"/>
      <c r="Q7" s="626"/>
      <c r="R7" s="627">
        <v>20</v>
      </c>
      <c r="S7" s="628"/>
      <c r="T7" s="628"/>
      <c r="U7" s="628"/>
      <c r="V7" s="628"/>
      <c r="W7" s="628"/>
      <c r="X7" s="628"/>
      <c r="Y7" s="629"/>
      <c r="Z7" s="663">
        <v>0</v>
      </c>
      <c r="AA7" s="663"/>
      <c r="AB7" s="663"/>
      <c r="AC7" s="663"/>
      <c r="AD7" s="664">
        <v>20</v>
      </c>
      <c r="AE7" s="664"/>
      <c r="AF7" s="664"/>
      <c r="AG7" s="664"/>
      <c r="AH7" s="664"/>
      <c r="AI7" s="664"/>
      <c r="AJ7" s="664"/>
      <c r="AK7" s="664"/>
      <c r="AL7" s="630">
        <v>0</v>
      </c>
      <c r="AM7" s="631"/>
      <c r="AN7" s="631"/>
      <c r="AO7" s="665"/>
      <c r="AP7" s="624" t="s">
        <v>242</v>
      </c>
      <c r="AQ7" s="625"/>
      <c r="AR7" s="625"/>
      <c r="AS7" s="625"/>
      <c r="AT7" s="625"/>
      <c r="AU7" s="625"/>
      <c r="AV7" s="625"/>
      <c r="AW7" s="625"/>
      <c r="AX7" s="625"/>
      <c r="AY7" s="625"/>
      <c r="AZ7" s="625"/>
      <c r="BA7" s="625"/>
      <c r="BB7" s="625"/>
      <c r="BC7" s="625"/>
      <c r="BD7" s="625"/>
      <c r="BE7" s="625"/>
      <c r="BF7" s="626"/>
      <c r="BG7" s="627">
        <v>44672</v>
      </c>
      <c r="BH7" s="628"/>
      <c r="BI7" s="628"/>
      <c r="BJ7" s="628"/>
      <c r="BK7" s="628"/>
      <c r="BL7" s="628"/>
      <c r="BM7" s="628"/>
      <c r="BN7" s="629"/>
      <c r="BO7" s="663">
        <v>47.6</v>
      </c>
      <c r="BP7" s="663"/>
      <c r="BQ7" s="663"/>
      <c r="BR7" s="663"/>
      <c r="BS7" s="664" t="s">
        <v>130</v>
      </c>
      <c r="BT7" s="664"/>
      <c r="BU7" s="664"/>
      <c r="BV7" s="664"/>
      <c r="BW7" s="664"/>
      <c r="BX7" s="664"/>
      <c r="BY7" s="664"/>
      <c r="BZ7" s="664"/>
      <c r="CA7" s="664"/>
      <c r="CB7" s="695"/>
      <c r="CD7" s="624" t="s">
        <v>243</v>
      </c>
      <c r="CE7" s="625"/>
      <c r="CF7" s="625"/>
      <c r="CG7" s="625"/>
      <c r="CH7" s="625"/>
      <c r="CI7" s="625"/>
      <c r="CJ7" s="625"/>
      <c r="CK7" s="625"/>
      <c r="CL7" s="625"/>
      <c r="CM7" s="625"/>
      <c r="CN7" s="625"/>
      <c r="CO7" s="625"/>
      <c r="CP7" s="625"/>
      <c r="CQ7" s="626"/>
      <c r="CR7" s="627">
        <v>997186</v>
      </c>
      <c r="CS7" s="628"/>
      <c r="CT7" s="628"/>
      <c r="CU7" s="628"/>
      <c r="CV7" s="628"/>
      <c r="CW7" s="628"/>
      <c r="CX7" s="628"/>
      <c r="CY7" s="629"/>
      <c r="CZ7" s="663">
        <v>24.6</v>
      </c>
      <c r="DA7" s="663"/>
      <c r="DB7" s="663"/>
      <c r="DC7" s="663"/>
      <c r="DD7" s="633">
        <v>245745</v>
      </c>
      <c r="DE7" s="628"/>
      <c r="DF7" s="628"/>
      <c r="DG7" s="628"/>
      <c r="DH7" s="628"/>
      <c r="DI7" s="628"/>
      <c r="DJ7" s="628"/>
      <c r="DK7" s="628"/>
      <c r="DL7" s="628"/>
      <c r="DM7" s="628"/>
      <c r="DN7" s="628"/>
      <c r="DO7" s="628"/>
      <c r="DP7" s="629"/>
      <c r="DQ7" s="633">
        <v>644562</v>
      </c>
      <c r="DR7" s="628"/>
      <c r="DS7" s="628"/>
      <c r="DT7" s="628"/>
      <c r="DU7" s="628"/>
      <c r="DV7" s="628"/>
      <c r="DW7" s="628"/>
      <c r="DX7" s="628"/>
      <c r="DY7" s="628"/>
      <c r="DZ7" s="628"/>
      <c r="EA7" s="628"/>
      <c r="EB7" s="628"/>
      <c r="EC7" s="662"/>
    </row>
    <row r="8" spans="2:143" ht="11.25" customHeight="1" x14ac:dyDescent="0.15">
      <c r="B8" s="624" t="s">
        <v>244</v>
      </c>
      <c r="C8" s="625"/>
      <c r="D8" s="625"/>
      <c r="E8" s="625"/>
      <c r="F8" s="625"/>
      <c r="G8" s="625"/>
      <c r="H8" s="625"/>
      <c r="I8" s="625"/>
      <c r="J8" s="625"/>
      <c r="K8" s="625"/>
      <c r="L8" s="625"/>
      <c r="M8" s="625"/>
      <c r="N8" s="625"/>
      <c r="O8" s="625"/>
      <c r="P8" s="625"/>
      <c r="Q8" s="626"/>
      <c r="R8" s="627">
        <v>180</v>
      </c>
      <c r="S8" s="628"/>
      <c r="T8" s="628"/>
      <c r="U8" s="628"/>
      <c r="V8" s="628"/>
      <c r="W8" s="628"/>
      <c r="X8" s="628"/>
      <c r="Y8" s="629"/>
      <c r="Z8" s="663">
        <v>0</v>
      </c>
      <c r="AA8" s="663"/>
      <c r="AB8" s="663"/>
      <c r="AC8" s="663"/>
      <c r="AD8" s="664">
        <v>180</v>
      </c>
      <c r="AE8" s="664"/>
      <c r="AF8" s="664"/>
      <c r="AG8" s="664"/>
      <c r="AH8" s="664"/>
      <c r="AI8" s="664"/>
      <c r="AJ8" s="664"/>
      <c r="AK8" s="664"/>
      <c r="AL8" s="630">
        <v>0</v>
      </c>
      <c r="AM8" s="631"/>
      <c r="AN8" s="631"/>
      <c r="AO8" s="665"/>
      <c r="AP8" s="624" t="s">
        <v>245</v>
      </c>
      <c r="AQ8" s="625"/>
      <c r="AR8" s="625"/>
      <c r="AS8" s="625"/>
      <c r="AT8" s="625"/>
      <c r="AU8" s="625"/>
      <c r="AV8" s="625"/>
      <c r="AW8" s="625"/>
      <c r="AX8" s="625"/>
      <c r="AY8" s="625"/>
      <c r="AZ8" s="625"/>
      <c r="BA8" s="625"/>
      <c r="BB8" s="625"/>
      <c r="BC8" s="625"/>
      <c r="BD8" s="625"/>
      <c r="BE8" s="625"/>
      <c r="BF8" s="626"/>
      <c r="BG8" s="627">
        <v>1615</v>
      </c>
      <c r="BH8" s="628"/>
      <c r="BI8" s="628"/>
      <c r="BJ8" s="628"/>
      <c r="BK8" s="628"/>
      <c r="BL8" s="628"/>
      <c r="BM8" s="628"/>
      <c r="BN8" s="629"/>
      <c r="BO8" s="663">
        <v>1.7</v>
      </c>
      <c r="BP8" s="663"/>
      <c r="BQ8" s="663"/>
      <c r="BR8" s="663"/>
      <c r="BS8" s="664" t="s">
        <v>234</v>
      </c>
      <c r="BT8" s="664"/>
      <c r="BU8" s="664"/>
      <c r="BV8" s="664"/>
      <c r="BW8" s="664"/>
      <c r="BX8" s="664"/>
      <c r="BY8" s="664"/>
      <c r="BZ8" s="664"/>
      <c r="CA8" s="664"/>
      <c r="CB8" s="695"/>
      <c r="CD8" s="624" t="s">
        <v>246</v>
      </c>
      <c r="CE8" s="625"/>
      <c r="CF8" s="625"/>
      <c r="CG8" s="625"/>
      <c r="CH8" s="625"/>
      <c r="CI8" s="625"/>
      <c r="CJ8" s="625"/>
      <c r="CK8" s="625"/>
      <c r="CL8" s="625"/>
      <c r="CM8" s="625"/>
      <c r="CN8" s="625"/>
      <c r="CO8" s="625"/>
      <c r="CP8" s="625"/>
      <c r="CQ8" s="626"/>
      <c r="CR8" s="627">
        <v>389839</v>
      </c>
      <c r="CS8" s="628"/>
      <c r="CT8" s="628"/>
      <c r="CU8" s="628"/>
      <c r="CV8" s="628"/>
      <c r="CW8" s="628"/>
      <c r="CX8" s="628"/>
      <c r="CY8" s="629"/>
      <c r="CZ8" s="663">
        <v>9.6</v>
      </c>
      <c r="DA8" s="663"/>
      <c r="DB8" s="663"/>
      <c r="DC8" s="663"/>
      <c r="DD8" s="633">
        <v>2497</v>
      </c>
      <c r="DE8" s="628"/>
      <c r="DF8" s="628"/>
      <c r="DG8" s="628"/>
      <c r="DH8" s="628"/>
      <c r="DI8" s="628"/>
      <c r="DJ8" s="628"/>
      <c r="DK8" s="628"/>
      <c r="DL8" s="628"/>
      <c r="DM8" s="628"/>
      <c r="DN8" s="628"/>
      <c r="DO8" s="628"/>
      <c r="DP8" s="629"/>
      <c r="DQ8" s="633">
        <v>227418</v>
      </c>
      <c r="DR8" s="628"/>
      <c r="DS8" s="628"/>
      <c r="DT8" s="628"/>
      <c r="DU8" s="628"/>
      <c r="DV8" s="628"/>
      <c r="DW8" s="628"/>
      <c r="DX8" s="628"/>
      <c r="DY8" s="628"/>
      <c r="DZ8" s="628"/>
      <c r="EA8" s="628"/>
      <c r="EB8" s="628"/>
      <c r="EC8" s="662"/>
    </row>
    <row r="9" spans="2:143" ht="11.25" customHeight="1" x14ac:dyDescent="0.15">
      <c r="B9" s="624" t="s">
        <v>247</v>
      </c>
      <c r="C9" s="625"/>
      <c r="D9" s="625"/>
      <c r="E9" s="625"/>
      <c r="F9" s="625"/>
      <c r="G9" s="625"/>
      <c r="H9" s="625"/>
      <c r="I9" s="625"/>
      <c r="J9" s="625"/>
      <c r="K9" s="625"/>
      <c r="L9" s="625"/>
      <c r="M9" s="625"/>
      <c r="N9" s="625"/>
      <c r="O9" s="625"/>
      <c r="P9" s="625"/>
      <c r="Q9" s="626"/>
      <c r="R9" s="627">
        <v>176</v>
      </c>
      <c r="S9" s="628"/>
      <c r="T9" s="628"/>
      <c r="U9" s="628"/>
      <c r="V9" s="628"/>
      <c r="W9" s="628"/>
      <c r="X9" s="628"/>
      <c r="Y9" s="629"/>
      <c r="Z9" s="663">
        <v>0</v>
      </c>
      <c r="AA9" s="663"/>
      <c r="AB9" s="663"/>
      <c r="AC9" s="663"/>
      <c r="AD9" s="664">
        <v>176</v>
      </c>
      <c r="AE9" s="664"/>
      <c r="AF9" s="664"/>
      <c r="AG9" s="664"/>
      <c r="AH9" s="664"/>
      <c r="AI9" s="664"/>
      <c r="AJ9" s="664"/>
      <c r="AK9" s="664"/>
      <c r="AL9" s="630">
        <v>0</v>
      </c>
      <c r="AM9" s="631"/>
      <c r="AN9" s="631"/>
      <c r="AO9" s="665"/>
      <c r="AP9" s="624" t="s">
        <v>248</v>
      </c>
      <c r="AQ9" s="625"/>
      <c r="AR9" s="625"/>
      <c r="AS9" s="625"/>
      <c r="AT9" s="625"/>
      <c r="AU9" s="625"/>
      <c r="AV9" s="625"/>
      <c r="AW9" s="625"/>
      <c r="AX9" s="625"/>
      <c r="AY9" s="625"/>
      <c r="AZ9" s="625"/>
      <c r="BA9" s="625"/>
      <c r="BB9" s="625"/>
      <c r="BC9" s="625"/>
      <c r="BD9" s="625"/>
      <c r="BE9" s="625"/>
      <c r="BF9" s="626"/>
      <c r="BG9" s="627">
        <v>38655</v>
      </c>
      <c r="BH9" s="628"/>
      <c r="BI9" s="628"/>
      <c r="BJ9" s="628"/>
      <c r="BK9" s="628"/>
      <c r="BL9" s="628"/>
      <c r="BM9" s="628"/>
      <c r="BN9" s="629"/>
      <c r="BO9" s="663">
        <v>41.2</v>
      </c>
      <c r="BP9" s="663"/>
      <c r="BQ9" s="663"/>
      <c r="BR9" s="663"/>
      <c r="BS9" s="664" t="s">
        <v>130</v>
      </c>
      <c r="BT9" s="664"/>
      <c r="BU9" s="664"/>
      <c r="BV9" s="664"/>
      <c r="BW9" s="664"/>
      <c r="BX9" s="664"/>
      <c r="BY9" s="664"/>
      <c r="BZ9" s="664"/>
      <c r="CA9" s="664"/>
      <c r="CB9" s="695"/>
      <c r="CD9" s="624" t="s">
        <v>249</v>
      </c>
      <c r="CE9" s="625"/>
      <c r="CF9" s="625"/>
      <c r="CG9" s="625"/>
      <c r="CH9" s="625"/>
      <c r="CI9" s="625"/>
      <c r="CJ9" s="625"/>
      <c r="CK9" s="625"/>
      <c r="CL9" s="625"/>
      <c r="CM9" s="625"/>
      <c r="CN9" s="625"/>
      <c r="CO9" s="625"/>
      <c r="CP9" s="625"/>
      <c r="CQ9" s="626"/>
      <c r="CR9" s="627">
        <v>238147</v>
      </c>
      <c r="CS9" s="628"/>
      <c r="CT9" s="628"/>
      <c r="CU9" s="628"/>
      <c r="CV9" s="628"/>
      <c r="CW9" s="628"/>
      <c r="CX9" s="628"/>
      <c r="CY9" s="629"/>
      <c r="CZ9" s="663">
        <v>5.9</v>
      </c>
      <c r="DA9" s="663"/>
      <c r="DB9" s="663"/>
      <c r="DC9" s="663"/>
      <c r="DD9" s="633">
        <v>29851</v>
      </c>
      <c r="DE9" s="628"/>
      <c r="DF9" s="628"/>
      <c r="DG9" s="628"/>
      <c r="DH9" s="628"/>
      <c r="DI9" s="628"/>
      <c r="DJ9" s="628"/>
      <c r="DK9" s="628"/>
      <c r="DL9" s="628"/>
      <c r="DM9" s="628"/>
      <c r="DN9" s="628"/>
      <c r="DO9" s="628"/>
      <c r="DP9" s="629"/>
      <c r="DQ9" s="633">
        <v>174940</v>
      </c>
      <c r="DR9" s="628"/>
      <c r="DS9" s="628"/>
      <c r="DT9" s="628"/>
      <c r="DU9" s="628"/>
      <c r="DV9" s="628"/>
      <c r="DW9" s="628"/>
      <c r="DX9" s="628"/>
      <c r="DY9" s="628"/>
      <c r="DZ9" s="628"/>
      <c r="EA9" s="628"/>
      <c r="EB9" s="628"/>
      <c r="EC9" s="662"/>
    </row>
    <row r="10" spans="2:143" ht="11.25" customHeight="1" x14ac:dyDescent="0.15">
      <c r="B10" s="624" t="s">
        <v>250</v>
      </c>
      <c r="C10" s="625"/>
      <c r="D10" s="625"/>
      <c r="E10" s="625"/>
      <c r="F10" s="625"/>
      <c r="G10" s="625"/>
      <c r="H10" s="625"/>
      <c r="I10" s="625"/>
      <c r="J10" s="625"/>
      <c r="K10" s="625"/>
      <c r="L10" s="625"/>
      <c r="M10" s="625"/>
      <c r="N10" s="625"/>
      <c r="O10" s="625"/>
      <c r="P10" s="625"/>
      <c r="Q10" s="626"/>
      <c r="R10" s="627" t="s">
        <v>251</v>
      </c>
      <c r="S10" s="628"/>
      <c r="T10" s="628"/>
      <c r="U10" s="628"/>
      <c r="V10" s="628"/>
      <c r="W10" s="628"/>
      <c r="X10" s="628"/>
      <c r="Y10" s="629"/>
      <c r="Z10" s="663" t="s">
        <v>251</v>
      </c>
      <c r="AA10" s="663"/>
      <c r="AB10" s="663"/>
      <c r="AC10" s="663"/>
      <c r="AD10" s="664" t="s">
        <v>251</v>
      </c>
      <c r="AE10" s="664"/>
      <c r="AF10" s="664"/>
      <c r="AG10" s="664"/>
      <c r="AH10" s="664"/>
      <c r="AI10" s="664"/>
      <c r="AJ10" s="664"/>
      <c r="AK10" s="664"/>
      <c r="AL10" s="630" t="s">
        <v>130</v>
      </c>
      <c r="AM10" s="631"/>
      <c r="AN10" s="631"/>
      <c r="AO10" s="665"/>
      <c r="AP10" s="624" t="s">
        <v>252</v>
      </c>
      <c r="AQ10" s="625"/>
      <c r="AR10" s="625"/>
      <c r="AS10" s="625"/>
      <c r="AT10" s="625"/>
      <c r="AU10" s="625"/>
      <c r="AV10" s="625"/>
      <c r="AW10" s="625"/>
      <c r="AX10" s="625"/>
      <c r="AY10" s="625"/>
      <c r="AZ10" s="625"/>
      <c r="BA10" s="625"/>
      <c r="BB10" s="625"/>
      <c r="BC10" s="625"/>
      <c r="BD10" s="625"/>
      <c r="BE10" s="625"/>
      <c r="BF10" s="626"/>
      <c r="BG10" s="627">
        <v>3175</v>
      </c>
      <c r="BH10" s="628"/>
      <c r="BI10" s="628"/>
      <c r="BJ10" s="628"/>
      <c r="BK10" s="628"/>
      <c r="BL10" s="628"/>
      <c r="BM10" s="628"/>
      <c r="BN10" s="629"/>
      <c r="BO10" s="663">
        <v>3.4</v>
      </c>
      <c r="BP10" s="663"/>
      <c r="BQ10" s="663"/>
      <c r="BR10" s="663"/>
      <c r="BS10" s="664" t="s">
        <v>130</v>
      </c>
      <c r="BT10" s="664"/>
      <c r="BU10" s="664"/>
      <c r="BV10" s="664"/>
      <c r="BW10" s="664"/>
      <c r="BX10" s="664"/>
      <c r="BY10" s="664"/>
      <c r="BZ10" s="664"/>
      <c r="CA10" s="664"/>
      <c r="CB10" s="695"/>
      <c r="CD10" s="624" t="s">
        <v>253</v>
      </c>
      <c r="CE10" s="625"/>
      <c r="CF10" s="625"/>
      <c r="CG10" s="625"/>
      <c r="CH10" s="625"/>
      <c r="CI10" s="625"/>
      <c r="CJ10" s="625"/>
      <c r="CK10" s="625"/>
      <c r="CL10" s="625"/>
      <c r="CM10" s="625"/>
      <c r="CN10" s="625"/>
      <c r="CO10" s="625"/>
      <c r="CP10" s="625"/>
      <c r="CQ10" s="626"/>
      <c r="CR10" s="627" t="s">
        <v>234</v>
      </c>
      <c r="CS10" s="628"/>
      <c r="CT10" s="628"/>
      <c r="CU10" s="628"/>
      <c r="CV10" s="628"/>
      <c r="CW10" s="628"/>
      <c r="CX10" s="628"/>
      <c r="CY10" s="629"/>
      <c r="CZ10" s="663" t="s">
        <v>130</v>
      </c>
      <c r="DA10" s="663"/>
      <c r="DB10" s="663"/>
      <c r="DC10" s="663"/>
      <c r="DD10" s="633" t="s">
        <v>234</v>
      </c>
      <c r="DE10" s="628"/>
      <c r="DF10" s="628"/>
      <c r="DG10" s="628"/>
      <c r="DH10" s="628"/>
      <c r="DI10" s="628"/>
      <c r="DJ10" s="628"/>
      <c r="DK10" s="628"/>
      <c r="DL10" s="628"/>
      <c r="DM10" s="628"/>
      <c r="DN10" s="628"/>
      <c r="DO10" s="628"/>
      <c r="DP10" s="629"/>
      <c r="DQ10" s="633" t="s">
        <v>130</v>
      </c>
      <c r="DR10" s="628"/>
      <c r="DS10" s="628"/>
      <c r="DT10" s="628"/>
      <c r="DU10" s="628"/>
      <c r="DV10" s="628"/>
      <c r="DW10" s="628"/>
      <c r="DX10" s="628"/>
      <c r="DY10" s="628"/>
      <c r="DZ10" s="628"/>
      <c r="EA10" s="628"/>
      <c r="EB10" s="628"/>
      <c r="EC10" s="662"/>
    </row>
    <row r="11" spans="2:143" ht="11.25" customHeight="1" x14ac:dyDescent="0.15">
      <c r="B11" s="624" t="s">
        <v>254</v>
      </c>
      <c r="C11" s="625"/>
      <c r="D11" s="625"/>
      <c r="E11" s="625"/>
      <c r="F11" s="625"/>
      <c r="G11" s="625"/>
      <c r="H11" s="625"/>
      <c r="I11" s="625"/>
      <c r="J11" s="625"/>
      <c r="K11" s="625"/>
      <c r="L11" s="625"/>
      <c r="M11" s="625"/>
      <c r="N11" s="625"/>
      <c r="O11" s="625"/>
      <c r="P11" s="625"/>
      <c r="Q11" s="626"/>
      <c r="R11" s="627">
        <v>26988</v>
      </c>
      <c r="S11" s="628"/>
      <c r="T11" s="628"/>
      <c r="U11" s="628"/>
      <c r="V11" s="628"/>
      <c r="W11" s="628"/>
      <c r="X11" s="628"/>
      <c r="Y11" s="629"/>
      <c r="Z11" s="630">
        <v>0.6</v>
      </c>
      <c r="AA11" s="631"/>
      <c r="AB11" s="631"/>
      <c r="AC11" s="632"/>
      <c r="AD11" s="633">
        <v>26988</v>
      </c>
      <c r="AE11" s="628"/>
      <c r="AF11" s="628"/>
      <c r="AG11" s="628"/>
      <c r="AH11" s="628"/>
      <c r="AI11" s="628"/>
      <c r="AJ11" s="628"/>
      <c r="AK11" s="629"/>
      <c r="AL11" s="630">
        <v>2</v>
      </c>
      <c r="AM11" s="631"/>
      <c r="AN11" s="631"/>
      <c r="AO11" s="665"/>
      <c r="AP11" s="624" t="s">
        <v>255</v>
      </c>
      <c r="AQ11" s="625"/>
      <c r="AR11" s="625"/>
      <c r="AS11" s="625"/>
      <c r="AT11" s="625"/>
      <c r="AU11" s="625"/>
      <c r="AV11" s="625"/>
      <c r="AW11" s="625"/>
      <c r="AX11" s="625"/>
      <c r="AY11" s="625"/>
      <c r="AZ11" s="625"/>
      <c r="BA11" s="625"/>
      <c r="BB11" s="625"/>
      <c r="BC11" s="625"/>
      <c r="BD11" s="625"/>
      <c r="BE11" s="625"/>
      <c r="BF11" s="626"/>
      <c r="BG11" s="627">
        <v>1227</v>
      </c>
      <c r="BH11" s="628"/>
      <c r="BI11" s="628"/>
      <c r="BJ11" s="628"/>
      <c r="BK11" s="628"/>
      <c r="BL11" s="628"/>
      <c r="BM11" s="628"/>
      <c r="BN11" s="629"/>
      <c r="BO11" s="663">
        <v>1.3</v>
      </c>
      <c r="BP11" s="663"/>
      <c r="BQ11" s="663"/>
      <c r="BR11" s="663"/>
      <c r="BS11" s="664" t="s">
        <v>130</v>
      </c>
      <c r="BT11" s="664"/>
      <c r="BU11" s="664"/>
      <c r="BV11" s="664"/>
      <c r="BW11" s="664"/>
      <c r="BX11" s="664"/>
      <c r="BY11" s="664"/>
      <c r="BZ11" s="664"/>
      <c r="CA11" s="664"/>
      <c r="CB11" s="695"/>
      <c r="CD11" s="624" t="s">
        <v>256</v>
      </c>
      <c r="CE11" s="625"/>
      <c r="CF11" s="625"/>
      <c r="CG11" s="625"/>
      <c r="CH11" s="625"/>
      <c r="CI11" s="625"/>
      <c r="CJ11" s="625"/>
      <c r="CK11" s="625"/>
      <c r="CL11" s="625"/>
      <c r="CM11" s="625"/>
      <c r="CN11" s="625"/>
      <c r="CO11" s="625"/>
      <c r="CP11" s="625"/>
      <c r="CQ11" s="626"/>
      <c r="CR11" s="627">
        <v>825995</v>
      </c>
      <c r="CS11" s="628"/>
      <c r="CT11" s="628"/>
      <c r="CU11" s="628"/>
      <c r="CV11" s="628"/>
      <c r="CW11" s="628"/>
      <c r="CX11" s="628"/>
      <c r="CY11" s="629"/>
      <c r="CZ11" s="663">
        <v>20.399999999999999</v>
      </c>
      <c r="DA11" s="663"/>
      <c r="DB11" s="663"/>
      <c r="DC11" s="663"/>
      <c r="DD11" s="633">
        <v>605990</v>
      </c>
      <c r="DE11" s="628"/>
      <c r="DF11" s="628"/>
      <c r="DG11" s="628"/>
      <c r="DH11" s="628"/>
      <c r="DI11" s="628"/>
      <c r="DJ11" s="628"/>
      <c r="DK11" s="628"/>
      <c r="DL11" s="628"/>
      <c r="DM11" s="628"/>
      <c r="DN11" s="628"/>
      <c r="DO11" s="628"/>
      <c r="DP11" s="629"/>
      <c r="DQ11" s="633">
        <v>200620</v>
      </c>
      <c r="DR11" s="628"/>
      <c r="DS11" s="628"/>
      <c r="DT11" s="628"/>
      <c r="DU11" s="628"/>
      <c r="DV11" s="628"/>
      <c r="DW11" s="628"/>
      <c r="DX11" s="628"/>
      <c r="DY11" s="628"/>
      <c r="DZ11" s="628"/>
      <c r="EA11" s="628"/>
      <c r="EB11" s="628"/>
      <c r="EC11" s="662"/>
    </row>
    <row r="12" spans="2:143" ht="11.25" customHeight="1" x14ac:dyDescent="0.15">
      <c r="B12" s="624" t="s">
        <v>257</v>
      </c>
      <c r="C12" s="625"/>
      <c r="D12" s="625"/>
      <c r="E12" s="625"/>
      <c r="F12" s="625"/>
      <c r="G12" s="625"/>
      <c r="H12" s="625"/>
      <c r="I12" s="625"/>
      <c r="J12" s="625"/>
      <c r="K12" s="625"/>
      <c r="L12" s="625"/>
      <c r="M12" s="625"/>
      <c r="N12" s="625"/>
      <c r="O12" s="625"/>
      <c r="P12" s="625"/>
      <c r="Q12" s="626"/>
      <c r="R12" s="627" t="s">
        <v>130</v>
      </c>
      <c r="S12" s="628"/>
      <c r="T12" s="628"/>
      <c r="U12" s="628"/>
      <c r="V12" s="628"/>
      <c r="W12" s="628"/>
      <c r="X12" s="628"/>
      <c r="Y12" s="629"/>
      <c r="Z12" s="663" t="s">
        <v>130</v>
      </c>
      <c r="AA12" s="663"/>
      <c r="AB12" s="663"/>
      <c r="AC12" s="663"/>
      <c r="AD12" s="664" t="s">
        <v>130</v>
      </c>
      <c r="AE12" s="664"/>
      <c r="AF12" s="664"/>
      <c r="AG12" s="664"/>
      <c r="AH12" s="664"/>
      <c r="AI12" s="664"/>
      <c r="AJ12" s="664"/>
      <c r="AK12" s="664"/>
      <c r="AL12" s="630" t="s">
        <v>130</v>
      </c>
      <c r="AM12" s="631"/>
      <c r="AN12" s="631"/>
      <c r="AO12" s="665"/>
      <c r="AP12" s="624" t="s">
        <v>258</v>
      </c>
      <c r="AQ12" s="625"/>
      <c r="AR12" s="625"/>
      <c r="AS12" s="625"/>
      <c r="AT12" s="625"/>
      <c r="AU12" s="625"/>
      <c r="AV12" s="625"/>
      <c r="AW12" s="625"/>
      <c r="AX12" s="625"/>
      <c r="AY12" s="625"/>
      <c r="AZ12" s="625"/>
      <c r="BA12" s="625"/>
      <c r="BB12" s="625"/>
      <c r="BC12" s="625"/>
      <c r="BD12" s="625"/>
      <c r="BE12" s="625"/>
      <c r="BF12" s="626"/>
      <c r="BG12" s="627">
        <v>33035</v>
      </c>
      <c r="BH12" s="628"/>
      <c r="BI12" s="628"/>
      <c r="BJ12" s="628"/>
      <c r="BK12" s="628"/>
      <c r="BL12" s="628"/>
      <c r="BM12" s="628"/>
      <c r="BN12" s="629"/>
      <c r="BO12" s="663">
        <v>35.200000000000003</v>
      </c>
      <c r="BP12" s="663"/>
      <c r="BQ12" s="663"/>
      <c r="BR12" s="663"/>
      <c r="BS12" s="664" t="s">
        <v>130</v>
      </c>
      <c r="BT12" s="664"/>
      <c r="BU12" s="664"/>
      <c r="BV12" s="664"/>
      <c r="BW12" s="664"/>
      <c r="BX12" s="664"/>
      <c r="BY12" s="664"/>
      <c r="BZ12" s="664"/>
      <c r="CA12" s="664"/>
      <c r="CB12" s="695"/>
      <c r="CD12" s="624" t="s">
        <v>259</v>
      </c>
      <c r="CE12" s="625"/>
      <c r="CF12" s="625"/>
      <c r="CG12" s="625"/>
      <c r="CH12" s="625"/>
      <c r="CI12" s="625"/>
      <c r="CJ12" s="625"/>
      <c r="CK12" s="625"/>
      <c r="CL12" s="625"/>
      <c r="CM12" s="625"/>
      <c r="CN12" s="625"/>
      <c r="CO12" s="625"/>
      <c r="CP12" s="625"/>
      <c r="CQ12" s="626"/>
      <c r="CR12" s="627">
        <v>143265</v>
      </c>
      <c r="CS12" s="628"/>
      <c r="CT12" s="628"/>
      <c r="CU12" s="628"/>
      <c r="CV12" s="628"/>
      <c r="CW12" s="628"/>
      <c r="CX12" s="628"/>
      <c r="CY12" s="629"/>
      <c r="CZ12" s="663">
        <v>3.5</v>
      </c>
      <c r="DA12" s="663"/>
      <c r="DB12" s="663"/>
      <c r="DC12" s="663"/>
      <c r="DD12" s="633">
        <v>41174</v>
      </c>
      <c r="DE12" s="628"/>
      <c r="DF12" s="628"/>
      <c r="DG12" s="628"/>
      <c r="DH12" s="628"/>
      <c r="DI12" s="628"/>
      <c r="DJ12" s="628"/>
      <c r="DK12" s="628"/>
      <c r="DL12" s="628"/>
      <c r="DM12" s="628"/>
      <c r="DN12" s="628"/>
      <c r="DO12" s="628"/>
      <c r="DP12" s="629"/>
      <c r="DQ12" s="633">
        <v>43528</v>
      </c>
      <c r="DR12" s="628"/>
      <c r="DS12" s="628"/>
      <c r="DT12" s="628"/>
      <c r="DU12" s="628"/>
      <c r="DV12" s="628"/>
      <c r="DW12" s="628"/>
      <c r="DX12" s="628"/>
      <c r="DY12" s="628"/>
      <c r="DZ12" s="628"/>
      <c r="EA12" s="628"/>
      <c r="EB12" s="628"/>
      <c r="EC12" s="662"/>
    </row>
    <row r="13" spans="2:143" ht="11.25" customHeight="1" x14ac:dyDescent="0.15">
      <c r="B13" s="624" t="s">
        <v>260</v>
      </c>
      <c r="C13" s="625"/>
      <c r="D13" s="625"/>
      <c r="E13" s="625"/>
      <c r="F13" s="625"/>
      <c r="G13" s="625"/>
      <c r="H13" s="625"/>
      <c r="I13" s="625"/>
      <c r="J13" s="625"/>
      <c r="K13" s="625"/>
      <c r="L13" s="625"/>
      <c r="M13" s="625"/>
      <c r="N13" s="625"/>
      <c r="O13" s="625"/>
      <c r="P13" s="625"/>
      <c r="Q13" s="626"/>
      <c r="R13" s="627" t="s">
        <v>130</v>
      </c>
      <c r="S13" s="628"/>
      <c r="T13" s="628"/>
      <c r="U13" s="628"/>
      <c r="V13" s="628"/>
      <c r="W13" s="628"/>
      <c r="X13" s="628"/>
      <c r="Y13" s="629"/>
      <c r="Z13" s="663" t="s">
        <v>130</v>
      </c>
      <c r="AA13" s="663"/>
      <c r="AB13" s="663"/>
      <c r="AC13" s="663"/>
      <c r="AD13" s="664" t="s">
        <v>130</v>
      </c>
      <c r="AE13" s="664"/>
      <c r="AF13" s="664"/>
      <c r="AG13" s="664"/>
      <c r="AH13" s="664"/>
      <c r="AI13" s="664"/>
      <c r="AJ13" s="664"/>
      <c r="AK13" s="664"/>
      <c r="AL13" s="630" t="s">
        <v>234</v>
      </c>
      <c r="AM13" s="631"/>
      <c r="AN13" s="631"/>
      <c r="AO13" s="665"/>
      <c r="AP13" s="624" t="s">
        <v>261</v>
      </c>
      <c r="AQ13" s="625"/>
      <c r="AR13" s="625"/>
      <c r="AS13" s="625"/>
      <c r="AT13" s="625"/>
      <c r="AU13" s="625"/>
      <c r="AV13" s="625"/>
      <c r="AW13" s="625"/>
      <c r="AX13" s="625"/>
      <c r="AY13" s="625"/>
      <c r="AZ13" s="625"/>
      <c r="BA13" s="625"/>
      <c r="BB13" s="625"/>
      <c r="BC13" s="625"/>
      <c r="BD13" s="625"/>
      <c r="BE13" s="625"/>
      <c r="BF13" s="626"/>
      <c r="BG13" s="627">
        <v>33015</v>
      </c>
      <c r="BH13" s="628"/>
      <c r="BI13" s="628"/>
      <c r="BJ13" s="628"/>
      <c r="BK13" s="628"/>
      <c r="BL13" s="628"/>
      <c r="BM13" s="628"/>
      <c r="BN13" s="629"/>
      <c r="BO13" s="663">
        <v>35.200000000000003</v>
      </c>
      <c r="BP13" s="663"/>
      <c r="BQ13" s="663"/>
      <c r="BR13" s="663"/>
      <c r="BS13" s="664" t="s">
        <v>130</v>
      </c>
      <c r="BT13" s="664"/>
      <c r="BU13" s="664"/>
      <c r="BV13" s="664"/>
      <c r="BW13" s="664"/>
      <c r="BX13" s="664"/>
      <c r="BY13" s="664"/>
      <c r="BZ13" s="664"/>
      <c r="CA13" s="664"/>
      <c r="CB13" s="695"/>
      <c r="CD13" s="624" t="s">
        <v>262</v>
      </c>
      <c r="CE13" s="625"/>
      <c r="CF13" s="625"/>
      <c r="CG13" s="625"/>
      <c r="CH13" s="625"/>
      <c r="CI13" s="625"/>
      <c r="CJ13" s="625"/>
      <c r="CK13" s="625"/>
      <c r="CL13" s="625"/>
      <c r="CM13" s="625"/>
      <c r="CN13" s="625"/>
      <c r="CO13" s="625"/>
      <c r="CP13" s="625"/>
      <c r="CQ13" s="626"/>
      <c r="CR13" s="627">
        <v>496748</v>
      </c>
      <c r="CS13" s="628"/>
      <c r="CT13" s="628"/>
      <c r="CU13" s="628"/>
      <c r="CV13" s="628"/>
      <c r="CW13" s="628"/>
      <c r="CX13" s="628"/>
      <c r="CY13" s="629"/>
      <c r="CZ13" s="663">
        <v>12.3</v>
      </c>
      <c r="DA13" s="663"/>
      <c r="DB13" s="663"/>
      <c r="DC13" s="663"/>
      <c r="DD13" s="633">
        <v>409337</v>
      </c>
      <c r="DE13" s="628"/>
      <c r="DF13" s="628"/>
      <c r="DG13" s="628"/>
      <c r="DH13" s="628"/>
      <c r="DI13" s="628"/>
      <c r="DJ13" s="628"/>
      <c r="DK13" s="628"/>
      <c r="DL13" s="628"/>
      <c r="DM13" s="628"/>
      <c r="DN13" s="628"/>
      <c r="DO13" s="628"/>
      <c r="DP13" s="629"/>
      <c r="DQ13" s="633">
        <v>88246</v>
      </c>
      <c r="DR13" s="628"/>
      <c r="DS13" s="628"/>
      <c r="DT13" s="628"/>
      <c r="DU13" s="628"/>
      <c r="DV13" s="628"/>
      <c r="DW13" s="628"/>
      <c r="DX13" s="628"/>
      <c r="DY13" s="628"/>
      <c r="DZ13" s="628"/>
      <c r="EA13" s="628"/>
      <c r="EB13" s="628"/>
      <c r="EC13" s="662"/>
    </row>
    <row r="14" spans="2:143" ht="11.25" customHeight="1" x14ac:dyDescent="0.15">
      <c r="B14" s="624" t="s">
        <v>263</v>
      </c>
      <c r="C14" s="625"/>
      <c r="D14" s="625"/>
      <c r="E14" s="625"/>
      <c r="F14" s="625"/>
      <c r="G14" s="625"/>
      <c r="H14" s="625"/>
      <c r="I14" s="625"/>
      <c r="J14" s="625"/>
      <c r="K14" s="625"/>
      <c r="L14" s="625"/>
      <c r="M14" s="625"/>
      <c r="N14" s="625"/>
      <c r="O14" s="625"/>
      <c r="P14" s="625"/>
      <c r="Q14" s="626"/>
      <c r="R14" s="627">
        <v>19</v>
      </c>
      <c r="S14" s="628"/>
      <c r="T14" s="628"/>
      <c r="U14" s="628"/>
      <c r="V14" s="628"/>
      <c r="W14" s="628"/>
      <c r="X14" s="628"/>
      <c r="Y14" s="629"/>
      <c r="Z14" s="663">
        <v>0</v>
      </c>
      <c r="AA14" s="663"/>
      <c r="AB14" s="663"/>
      <c r="AC14" s="663"/>
      <c r="AD14" s="664">
        <v>19</v>
      </c>
      <c r="AE14" s="664"/>
      <c r="AF14" s="664"/>
      <c r="AG14" s="664"/>
      <c r="AH14" s="664"/>
      <c r="AI14" s="664"/>
      <c r="AJ14" s="664"/>
      <c r="AK14" s="664"/>
      <c r="AL14" s="630">
        <v>0</v>
      </c>
      <c r="AM14" s="631"/>
      <c r="AN14" s="631"/>
      <c r="AO14" s="665"/>
      <c r="AP14" s="624" t="s">
        <v>264</v>
      </c>
      <c r="AQ14" s="625"/>
      <c r="AR14" s="625"/>
      <c r="AS14" s="625"/>
      <c r="AT14" s="625"/>
      <c r="AU14" s="625"/>
      <c r="AV14" s="625"/>
      <c r="AW14" s="625"/>
      <c r="AX14" s="625"/>
      <c r="AY14" s="625"/>
      <c r="AZ14" s="625"/>
      <c r="BA14" s="625"/>
      <c r="BB14" s="625"/>
      <c r="BC14" s="625"/>
      <c r="BD14" s="625"/>
      <c r="BE14" s="625"/>
      <c r="BF14" s="626"/>
      <c r="BG14" s="627">
        <v>6256</v>
      </c>
      <c r="BH14" s="628"/>
      <c r="BI14" s="628"/>
      <c r="BJ14" s="628"/>
      <c r="BK14" s="628"/>
      <c r="BL14" s="628"/>
      <c r="BM14" s="628"/>
      <c r="BN14" s="629"/>
      <c r="BO14" s="663">
        <v>6.7</v>
      </c>
      <c r="BP14" s="663"/>
      <c r="BQ14" s="663"/>
      <c r="BR14" s="663"/>
      <c r="BS14" s="664" t="s">
        <v>234</v>
      </c>
      <c r="BT14" s="664"/>
      <c r="BU14" s="664"/>
      <c r="BV14" s="664"/>
      <c r="BW14" s="664"/>
      <c r="BX14" s="664"/>
      <c r="BY14" s="664"/>
      <c r="BZ14" s="664"/>
      <c r="CA14" s="664"/>
      <c r="CB14" s="695"/>
      <c r="CD14" s="624" t="s">
        <v>265</v>
      </c>
      <c r="CE14" s="625"/>
      <c r="CF14" s="625"/>
      <c r="CG14" s="625"/>
      <c r="CH14" s="625"/>
      <c r="CI14" s="625"/>
      <c r="CJ14" s="625"/>
      <c r="CK14" s="625"/>
      <c r="CL14" s="625"/>
      <c r="CM14" s="625"/>
      <c r="CN14" s="625"/>
      <c r="CO14" s="625"/>
      <c r="CP14" s="625"/>
      <c r="CQ14" s="626"/>
      <c r="CR14" s="627">
        <v>86049</v>
      </c>
      <c r="CS14" s="628"/>
      <c r="CT14" s="628"/>
      <c r="CU14" s="628"/>
      <c r="CV14" s="628"/>
      <c r="CW14" s="628"/>
      <c r="CX14" s="628"/>
      <c r="CY14" s="629"/>
      <c r="CZ14" s="663">
        <v>2.1</v>
      </c>
      <c r="DA14" s="663"/>
      <c r="DB14" s="663"/>
      <c r="DC14" s="663"/>
      <c r="DD14" s="633">
        <v>77000</v>
      </c>
      <c r="DE14" s="628"/>
      <c r="DF14" s="628"/>
      <c r="DG14" s="628"/>
      <c r="DH14" s="628"/>
      <c r="DI14" s="628"/>
      <c r="DJ14" s="628"/>
      <c r="DK14" s="628"/>
      <c r="DL14" s="628"/>
      <c r="DM14" s="628"/>
      <c r="DN14" s="628"/>
      <c r="DO14" s="628"/>
      <c r="DP14" s="629"/>
      <c r="DQ14" s="633">
        <v>17849</v>
      </c>
      <c r="DR14" s="628"/>
      <c r="DS14" s="628"/>
      <c r="DT14" s="628"/>
      <c r="DU14" s="628"/>
      <c r="DV14" s="628"/>
      <c r="DW14" s="628"/>
      <c r="DX14" s="628"/>
      <c r="DY14" s="628"/>
      <c r="DZ14" s="628"/>
      <c r="EA14" s="628"/>
      <c r="EB14" s="628"/>
      <c r="EC14" s="662"/>
    </row>
    <row r="15" spans="2:143" ht="11.25" customHeight="1" x14ac:dyDescent="0.15">
      <c r="B15" s="624" t="s">
        <v>266</v>
      </c>
      <c r="C15" s="625"/>
      <c r="D15" s="625"/>
      <c r="E15" s="625"/>
      <c r="F15" s="625"/>
      <c r="G15" s="625"/>
      <c r="H15" s="625"/>
      <c r="I15" s="625"/>
      <c r="J15" s="625"/>
      <c r="K15" s="625"/>
      <c r="L15" s="625"/>
      <c r="M15" s="625"/>
      <c r="N15" s="625"/>
      <c r="O15" s="625"/>
      <c r="P15" s="625"/>
      <c r="Q15" s="626"/>
      <c r="R15" s="627" t="s">
        <v>130</v>
      </c>
      <c r="S15" s="628"/>
      <c r="T15" s="628"/>
      <c r="U15" s="628"/>
      <c r="V15" s="628"/>
      <c r="W15" s="628"/>
      <c r="X15" s="628"/>
      <c r="Y15" s="629"/>
      <c r="Z15" s="663" t="s">
        <v>130</v>
      </c>
      <c r="AA15" s="663"/>
      <c r="AB15" s="663"/>
      <c r="AC15" s="663"/>
      <c r="AD15" s="664" t="s">
        <v>251</v>
      </c>
      <c r="AE15" s="664"/>
      <c r="AF15" s="664"/>
      <c r="AG15" s="664"/>
      <c r="AH15" s="664"/>
      <c r="AI15" s="664"/>
      <c r="AJ15" s="664"/>
      <c r="AK15" s="664"/>
      <c r="AL15" s="630" t="s">
        <v>130</v>
      </c>
      <c r="AM15" s="631"/>
      <c r="AN15" s="631"/>
      <c r="AO15" s="665"/>
      <c r="AP15" s="624" t="s">
        <v>267</v>
      </c>
      <c r="AQ15" s="625"/>
      <c r="AR15" s="625"/>
      <c r="AS15" s="625"/>
      <c r="AT15" s="625"/>
      <c r="AU15" s="625"/>
      <c r="AV15" s="625"/>
      <c r="AW15" s="625"/>
      <c r="AX15" s="625"/>
      <c r="AY15" s="625"/>
      <c r="AZ15" s="625"/>
      <c r="BA15" s="625"/>
      <c r="BB15" s="625"/>
      <c r="BC15" s="625"/>
      <c r="BD15" s="625"/>
      <c r="BE15" s="625"/>
      <c r="BF15" s="626"/>
      <c r="BG15" s="627">
        <v>6612</v>
      </c>
      <c r="BH15" s="628"/>
      <c r="BI15" s="628"/>
      <c r="BJ15" s="628"/>
      <c r="BK15" s="628"/>
      <c r="BL15" s="628"/>
      <c r="BM15" s="628"/>
      <c r="BN15" s="629"/>
      <c r="BO15" s="663">
        <v>7</v>
      </c>
      <c r="BP15" s="663"/>
      <c r="BQ15" s="663"/>
      <c r="BR15" s="663"/>
      <c r="BS15" s="664" t="s">
        <v>251</v>
      </c>
      <c r="BT15" s="664"/>
      <c r="BU15" s="664"/>
      <c r="BV15" s="664"/>
      <c r="BW15" s="664"/>
      <c r="BX15" s="664"/>
      <c r="BY15" s="664"/>
      <c r="BZ15" s="664"/>
      <c r="CA15" s="664"/>
      <c r="CB15" s="695"/>
      <c r="CD15" s="624" t="s">
        <v>268</v>
      </c>
      <c r="CE15" s="625"/>
      <c r="CF15" s="625"/>
      <c r="CG15" s="625"/>
      <c r="CH15" s="625"/>
      <c r="CI15" s="625"/>
      <c r="CJ15" s="625"/>
      <c r="CK15" s="625"/>
      <c r="CL15" s="625"/>
      <c r="CM15" s="625"/>
      <c r="CN15" s="625"/>
      <c r="CO15" s="625"/>
      <c r="CP15" s="625"/>
      <c r="CQ15" s="626"/>
      <c r="CR15" s="627">
        <v>444571</v>
      </c>
      <c r="CS15" s="628"/>
      <c r="CT15" s="628"/>
      <c r="CU15" s="628"/>
      <c r="CV15" s="628"/>
      <c r="CW15" s="628"/>
      <c r="CX15" s="628"/>
      <c r="CY15" s="629"/>
      <c r="CZ15" s="663">
        <v>11</v>
      </c>
      <c r="DA15" s="663"/>
      <c r="DB15" s="663"/>
      <c r="DC15" s="663"/>
      <c r="DD15" s="633">
        <v>147580</v>
      </c>
      <c r="DE15" s="628"/>
      <c r="DF15" s="628"/>
      <c r="DG15" s="628"/>
      <c r="DH15" s="628"/>
      <c r="DI15" s="628"/>
      <c r="DJ15" s="628"/>
      <c r="DK15" s="628"/>
      <c r="DL15" s="628"/>
      <c r="DM15" s="628"/>
      <c r="DN15" s="628"/>
      <c r="DO15" s="628"/>
      <c r="DP15" s="629"/>
      <c r="DQ15" s="633">
        <v>245484</v>
      </c>
      <c r="DR15" s="628"/>
      <c r="DS15" s="628"/>
      <c r="DT15" s="628"/>
      <c r="DU15" s="628"/>
      <c r="DV15" s="628"/>
      <c r="DW15" s="628"/>
      <c r="DX15" s="628"/>
      <c r="DY15" s="628"/>
      <c r="DZ15" s="628"/>
      <c r="EA15" s="628"/>
      <c r="EB15" s="628"/>
      <c r="EC15" s="662"/>
    </row>
    <row r="16" spans="2:143" ht="11.25" customHeight="1" x14ac:dyDescent="0.15">
      <c r="B16" s="624" t="s">
        <v>269</v>
      </c>
      <c r="C16" s="625"/>
      <c r="D16" s="625"/>
      <c r="E16" s="625"/>
      <c r="F16" s="625"/>
      <c r="G16" s="625"/>
      <c r="H16" s="625"/>
      <c r="I16" s="625"/>
      <c r="J16" s="625"/>
      <c r="K16" s="625"/>
      <c r="L16" s="625"/>
      <c r="M16" s="625"/>
      <c r="N16" s="625"/>
      <c r="O16" s="625"/>
      <c r="P16" s="625"/>
      <c r="Q16" s="626"/>
      <c r="R16" s="627">
        <v>1802</v>
      </c>
      <c r="S16" s="628"/>
      <c r="T16" s="628"/>
      <c r="U16" s="628"/>
      <c r="V16" s="628"/>
      <c r="W16" s="628"/>
      <c r="X16" s="628"/>
      <c r="Y16" s="629"/>
      <c r="Z16" s="663">
        <v>0</v>
      </c>
      <c r="AA16" s="663"/>
      <c r="AB16" s="663"/>
      <c r="AC16" s="663"/>
      <c r="AD16" s="664">
        <v>1802</v>
      </c>
      <c r="AE16" s="664"/>
      <c r="AF16" s="664"/>
      <c r="AG16" s="664"/>
      <c r="AH16" s="664"/>
      <c r="AI16" s="664"/>
      <c r="AJ16" s="664"/>
      <c r="AK16" s="664"/>
      <c r="AL16" s="630">
        <v>0.1</v>
      </c>
      <c r="AM16" s="631"/>
      <c r="AN16" s="631"/>
      <c r="AO16" s="665"/>
      <c r="AP16" s="624" t="s">
        <v>270</v>
      </c>
      <c r="AQ16" s="625"/>
      <c r="AR16" s="625"/>
      <c r="AS16" s="625"/>
      <c r="AT16" s="625"/>
      <c r="AU16" s="625"/>
      <c r="AV16" s="625"/>
      <c r="AW16" s="625"/>
      <c r="AX16" s="625"/>
      <c r="AY16" s="625"/>
      <c r="AZ16" s="625"/>
      <c r="BA16" s="625"/>
      <c r="BB16" s="625"/>
      <c r="BC16" s="625"/>
      <c r="BD16" s="625"/>
      <c r="BE16" s="625"/>
      <c r="BF16" s="626"/>
      <c r="BG16" s="627" t="s">
        <v>130</v>
      </c>
      <c r="BH16" s="628"/>
      <c r="BI16" s="628"/>
      <c r="BJ16" s="628"/>
      <c r="BK16" s="628"/>
      <c r="BL16" s="628"/>
      <c r="BM16" s="628"/>
      <c r="BN16" s="629"/>
      <c r="BO16" s="663" t="s">
        <v>130</v>
      </c>
      <c r="BP16" s="663"/>
      <c r="BQ16" s="663"/>
      <c r="BR16" s="663"/>
      <c r="BS16" s="664" t="s">
        <v>130</v>
      </c>
      <c r="BT16" s="664"/>
      <c r="BU16" s="664"/>
      <c r="BV16" s="664"/>
      <c r="BW16" s="664"/>
      <c r="BX16" s="664"/>
      <c r="BY16" s="664"/>
      <c r="BZ16" s="664"/>
      <c r="CA16" s="664"/>
      <c r="CB16" s="695"/>
      <c r="CD16" s="624" t="s">
        <v>271</v>
      </c>
      <c r="CE16" s="625"/>
      <c r="CF16" s="625"/>
      <c r="CG16" s="625"/>
      <c r="CH16" s="625"/>
      <c r="CI16" s="625"/>
      <c r="CJ16" s="625"/>
      <c r="CK16" s="625"/>
      <c r="CL16" s="625"/>
      <c r="CM16" s="625"/>
      <c r="CN16" s="625"/>
      <c r="CO16" s="625"/>
      <c r="CP16" s="625"/>
      <c r="CQ16" s="626"/>
      <c r="CR16" s="627" t="s">
        <v>130</v>
      </c>
      <c r="CS16" s="628"/>
      <c r="CT16" s="628"/>
      <c r="CU16" s="628"/>
      <c r="CV16" s="628"/>
      <c r="CW16" s="628"/>
      <c r="CX16" s="628"/>
      <c r="CY16" s="629"/>
      <c r="CZ16" s="663" t="s">
        <v>130</v>
      </c>
      <c r="DA16" s="663"/>
      <c r="DB16" s="663"/>
      <c r="DC16" s="663"/>
      <c r="DD16" s="633" t="s">
        <v>130</v>
      </c>
      <c r="DE16" s="628"/>
      <c r="DF16" s="628"/>
      <c r="DG16" s="628"/>
      <c r="DH16" s="628"/>
      <c r="DI16" s="628"/>
      <c r="DJ16" s="628"/>
      <c r="DK16" s="628"/>
      <c r="DL16" s="628"/>
      <c r="DM16" s="628"/>
      <c r="DN16" s="628"/>
      <c r="DO16" s="628"/>
      <c r="DP16" s="629"/>
      <c r="DQ16" s="633" t="s">
        <v>130</v>
      </c>
      <c r="DR16" s="628"/>
      <c r="DS16" s="628"/>
      <c r="DT16" s="628"/>
      <c r="DU16" s="628"/>
      <c r="DV16" s="628"/>
      <c r="DW16" s="628"/>
      <c r="DX16" s="628"/>
      <c r="DY16" s="628"/>
      <c r="DZ16" s="628"/>
      <c r="EA16" s="628"/>
      <c r="EB16" s="628"/>
      <c r="EC16" s="662"/>
    </row>
    <row r="17" spans="2:133" ht="11.25" customHeight="1" x14ac:dyDescent="0.15">
      <c r="B17" s="624" t="s">
        <v>272</v>
      </c>
      <c r="C17" s="625"/>
      <c r="D17" s="625"/>
      <c r="E17" s="625"/>
      <c r="F17" s="625"/>
      <c r="G17" s="625"/>
      <c r="H17" s="625"/>
      <c r="I17" s="625"/>
      <c r="J17" s="625"/>
      <c r="K17" s="625"/>
      <c r="L17" s="625"/>
      <c r="M17" s="625"/>
      <c r="N17" s="625"/>
      <c r="O17" s="625"/>
      <c r="P17" s="625"/>
      <c r="Q17" s="626"/>
      <c r="R17" s="627">
        <v>1067</v>
      </c>
      <c r="S17" s="628"/>
      <c r="T17" s="628"/>
      <c r="U17" s="628"/>
      <c r="V17" s="628"/>
      <c r="W17" s="628"/>
      <c r="X17" s="628"/>
      <c r="Y17" s="629"/>
      <c r="Z17" s="663">
        <v>0</v>
      </c>
      <c r="AA17" s="663"/>
      <c r="AB17" s="663"/>
      <c r="AC17" s="663"/>
      <c r="AD17" s="664">
        <v>1067</v>
      </c>
      <c r="AE17" s="664"/>
      <c r="AF17" s="664"/>
      <c r="AG17" s="664"/>
      <c r="AH17" s="664"/>
      <c r="AI17" s="664"/>
      <c r="AJ17" s="664"/>
      <c r="AK17" s="664"/>
      <c r="AL17" s="630">
        <v>0.1</v>
      </c>
      <c r="AM17" s="631"/>
      <c r="AN17" s="631"/>
      <c r="AO17" s="665"/>
      <c r="AP17" s="624" t="s">
        <v>273</v>
      </c>
      <c r="AQ17" s="625"/>
      <c r="AR17" s="625"/>
      <c r="AS17" s="625"/>
      <c r="AT17" s="625"/>
      <c r="AU17" s="625"/>
      <c r="AV17" s="625"/>
      <c r="AW17" s="625"/>
      <c r="AX17" s="625"/>
      <c r="AY17" s="625"/>
      <c r="AZ17" s="625"/>
      <c r="BA17" s="625"/>
      <c r="BB17" s="625"/>
      <c r="BC17" s="625"/>
      <c r="BD17" s="625"/>
      <c r="BE17" s="625"/>
      <c r="BF17" s="626"/>
      <c r="BG17" s="627" t="s">
        <v>130</v>
      </c>
      <c r="BH17" s="628"/>
      <c r="BI17" s="628"/>
      <c r="BJ17" s="628"/>
      <c r="BK17" s="628"/>
      <c r="BL17" s="628"/>
      <c r="BM17" s="628"/>
      <c r="BN17" s="629"/>
      <c r="BO17" s="663" t="s">
        <v>130</v>
      </c>
      <c r="BP17" s="663"/>
      <c r="BQ17" s="663"/>
      <c r="BR17" s="663"/>
      <c r="BS17" s="664" t="s">
        <v>130</v>
      </c>
      <c r="BT17" s="664"/>
      <c r="BU17" s="664"/>
      <c r="BV17" s="664"/>
      <c r="BW17" s="664"/>
      <c r="BX17" s="664"/>
      <c r="BY17" s="664"/>
      <c r="BZ17" s="664"/>
      <c r="CA17" s="664"/>
      <c r="CB17" s="695"/>
      <c r="CD17" s="624" t="s">
        <v>274</v>
      </c>
      <c r="CE17" s="625"/>
      <c r="CF17" s="625"/>
      <c r="CG17" s="625"/>
      <c r="CH17" s="625"/>
      <c r="CI17" s="625"/>
      <c r="CJ17" s="625"/>
      <c r="CK17" s="625"/>
      <c r="CL17" s="625"/>
      <c r="CM17" s="625"/>
      <c r="CN17" s="625"/>
      <c r="CO17" s="625"/>
      <c r="CP17" s="625"/>
      <c r="CQ17" s="626"/>
      <c r="CR17" s="627">
        <v>313867</v>
      </c>
      <c r="CS17" s="628"/>
      <c r="CT17" s="628"/>
      <c r="CU17" s="628"/>
      <c r="CV17" s="628"/>
      <c r="CW17" s="628"/>
      <c r="CX17" s="628"/>
      <c r="CY17" s="629"/>
      <c r="CZ17" s="663">
        <v>7.7</v>
      </c>
      <c r="DA17" s="663"/>
      <c r="DB17" s="663"/>
      <c r="DC17" s="663"/>
      <c r="DD17" s="633" t="s">
        <v>130</v>
      </c>
      <c r="DE17" s="628"/>
      <c r="DF17" s="628"/>
      <c r="DG17" s="628"/>
      <c r="DH17" s="628"/>
      <c r="DI17" s="628"/>
      <c r="DJ17" s="628"/>
      <c r="DK17" s="628"/>
      <c r="DL17" s="628"/>
      <c r="DM17" s="628"/>
      <c r="DN17" s="628"/>
      <c r="DO17" s="628"/>
      <c r="DP17" s="629"/>
      <c r="DQ17" s="633">
        <v>280177</v>
      </c>
      <c r="DR17" s="628"/>
      <c r="DS17" s="628"/>
      <c r="DT17" s="628"/>
      <c r="DU17" s="628"/>
      <c r="DV17" s="628"/>
      <c r="DW17" s="628"/>
      <c r="DX17" s="628"/>
      <c r="DY17" s="628"/>
      <c r="DZ17" s="628"/>
      <c r="EA17" s="628"/>
      <c r="EB17" s="628"/>
      <c r="EC17" s="662"/>
    </row>
    <row r="18" spans="2:133" ht="11.25" customHeight="1" x14ac:dyDescent="0.15">
      <c r="B18" s="624" t="s">
        <v>275</v>
      </c>
      <c r="C18" s="625"/>
      <c r="D18" s="625"/>
      <c r="E18" s="625"/>
      <c r="F18" s="625"/>
      <c r="G18" s="625"/>
      <c r="H18" s="625"/>
      <c r="I18" s="625"/>
      <c r="J18" s="625"/>
      <c r="K18" s="625"/>
      <c r="L18" s="625"/>
      <c r="M18" s="625"/>
      <c r="N18" s="625"/>
      <c r="O18" s="625"/>
      <c r="P18" s="625"/>
      <c r="Q18" s="626"/>
      <c r="R18" s="627">
        <v>50</v>
      </c>
      <c r="S18" s="628"/>
      <c r="T18" s="628"/>
      <c r="U18" s="628"/>
      <c r="V18" s="628"/>
      <c r="W18" s="628"/>
      <c r="X18" s="628"/>
      <c r="Y18" s="629"/>
      <c r="Z18" s="663">
        <v>0</v>
      </c>
      <c r="AA18" s="663"/>
      <c r="AB18" s="663"/>
      <c r="AC18" s="663"/>
      <c r="AD18" s="664">
        <v>50</v>
      </c>
      <c r="AE18" s="664"/>
      <c r="AF18" s="664"/>
      <c r="AG18" s="664"/>
      <c r="AH18" s="664"/>
      <c r="AI18" s="664"/>
      <c r="AJ18" s="664"/>
      <c r="AK18" s="664"/>
      <c r="AL18" s="630">
        <v>0</v>
      </c>
      <c r="AM18" s="631"/>
      <c r="AN18" s="631"/>
      <c r="AO18" s="665"/>
      <c r="AP18" s="624" t="s">
        <v>276</v>
      </c>
      <c r="AQ18" s="625"/>
      <c r="AR18" s="625"/>
      <c r="AS18" s="625"/>
      <c r="AT18" s="625"/>
      <c r="AU18" s="625"/>
      <c r="AV18" s="625"/>
      <c r="AW18" s="625"/>
      <c r="AX18" s="625"/>
      <c r="AY18" s="625"/>
      <c r="AZ18" s="625"/>
      <c r="BA18" s="625"/>
      <c r="BB18" s="625"/>
      <c r="BC18" s="625"/>
      <c r="BD18" s="625"/>
      <c r="BE18" s="625"/>
      <c r="BF18" s="626"/>
      <c r="BG18" s="627" t="s">
        <v>130</v>
      </c>
      <c r="BH18" s="628"/>
      <c r="BI18" s="628"/>
      <c r="BJ18" s="628"/>
      <c r="BK18" s="628"/>
      <c r="BL18" s="628"/>
      <c r="BM18" s="628"/>
      <c r="BN18" s="629"/>
      <c r="BO18" s="663" t="s">
        <v>130</v>
      </c>
      <c r="BP18" s="663"/>
      <c r="BQ18" s="663"/>
      <c r="BR18" s="663"/>
      <c r="BS18" s="664" t="s">
        <v>130</v>
      </c>
      <c r="BT18" s="664"/>
      <c r="BU18" s="664"/>
      <c r="BV18" s="664"/>
      <c r="BW18" s="664"/>
      <c r="BX18" s="664"/>
      <c r="BY18" s="664"/>
      <c r="BZ18" s="664"/>
      <c r="CA18" s="664"/>
      <c r="CB18" s="695"/>
      <c r="CD18" s="624" t="s">
        <v>277</v>
      </c>
      <c r="CE18" s="625"/>
      <c r="CF18" s="625"/>
      <c r="CG18" s="625"/>
      <c r="CH18" s="625"/>
      <c r="CI18" s="625"/>
      <c r="CJ18" s="625"/>
      <c r="CK18" s="625"/>
      <c r="CL18" s="625"/>
      <c r="CM18" s="625"/>
      <c r="CN18" s="625"/>
      <c r="CO18" s="625"/>
      <c r="CP18" s="625"/>
      <c r="CQ18" s="626"/>
      <c r="CR18" s="627">
        <v>70877</v>
      </c>
      <c r="CS18" s="628"/>
      <c r="CT18" s="628"/>
      <c r="CU18" s="628"/>
      <c r="CV18" s="628"/>
      <c r="CW18" s="628"/>
      <c r="CX18" s="628"/>
      <c r="CY18" s="629"/>
      <c r="CZ18" s="663">
        <v>1.7</v>
      </c>
      <c r="DA18" s="663"/>
      <c r="DB18" s="663"/>
      <c r="DC18" s="663"/>
      <c r="DD18" s="633" t="s">
        <v>251</v>
      </c>
      <c r="DE18" s="628"/>
      <c r="DF18" s="628"/>
      <c r="DG18" s="628"/>
      <c r="DH18" s="628"/>
      <c r="DI18" s="628"/>
      <c r="DJ18" s="628"/>
      <c r="DK18" s="628"/>
      <c r="DL18" s="628"/>
      <c r="DM18" s="628"/>
      <c r="DN18" s="628"/>
      <c r="DO18" s="628"/>
      <c r="DP18" s="629"/>
      <c r="DQ18" s="633">
        <v>70877</v>
      </c>
      <c r="DR18" s="628"/>
      <c r="DS18" s="628"/>
      <c r="DT18" s="628"/>
      <c r="DU18" s="628"/>
      <c r="DV18" s="628"/>
      <c r="DW18" s="628"/>
      <c r="DX18" s="628"/>
      <c r="DY18" s="628"/>
      <c r="DZ18" s="628"/>
      <c r="EA18" s="628"/>
      <c r="EB18" s="628"/>
      <c r="EC18" s="662"/>
    </row>
    <row r="19" spans="2:133" ht="11.25" customHeight="1" x14ac:dyDescent="0.15">
      <c r="B19" s="624" t="s">
        <v>278</v>
      </c>
      <c r="C19" s="625"/>
      <c r="D19" s="625"/>
      <c r="E19" s="625"/>
      <c r="F19" s="625"/>
      <c r="G19" s="625"/>
      <c r="H19" s="625"/>
      <c r="I19" s="625"/>
      <c r="J19" s="625"/>
      <c r="K19" s="625"/>
      <c r="L19" s="625"/>
      <c r="M19" s="625"/>
      <c r="N19" s="625"/>
      <c r="O19" s="625"/>
      <c r="P19" s="625"/>
      <c r="Q19" s="626"/>
      <c r="R19" s="627">
        <v>50</v>
      </c>
      <c r="S19" s="628"/>
      <c r="T19" s="628"/>
      <c r="U19" s="628"/>
      <c r="V19" s="628"/>
      <c r="W19" s="628"/>
      <c r="X19" s="628"/>
      <c r="Y19" s="629"/>
      <c r="Z19" s="663">
        <v>0</v>
      </c>
      <c r="AA19" s="663"/>
      <c r="AB19" s="663"/>
      <c r="AC19" s="663"/>
      <c r="AD19" s="664">
        <v>50</v>
      </c>
      <c r="AE19" s="664"/>
      <c r="AF19" s="664"/>
      <c r="AG19" s="664"/>
      <c r="AH19" s="664"/>
      <c r="AI19" s="664"/>
      <c r="AJ19" s="664"/>
      <c r="AK19" s="664"/>
      <c r="AL19" s="630">
        <v>0</v>
      </c>
      <c r="AM19" s="631"/>
      <c r="AN19" s="631"/>
      <c r="AO19" s="665"/>
      <c r="AP19" s="624" t="s">
        <v>279</v>
      </c>
      <c r="AQ19" s="625"/>
      <c r="AR19" s="625"/>
      <c r="AS19" s="625"/>
      <c r="AT19" s="625"/>
      <c r="AU19" s="625"/>
      <c r="AV19" s="625"/>
      <c r="AW19" s="625"/>
      <c r="AX19" s="625"/>
      <c r="AY19" s="625"/>
      <c r="AZ19" s="625"/>
      <c r="BA19" s="625"/>
      <c r="BB19" s="625"/>
      <c r="BC19" s="625"/>
      <c r="BD19" s="625"/>
      <c r="BE19" s="625"/>
      <c r="BF19" s="626"/>
      <c r="BG19" s="627">
        <v>3218</v>
      </c>
      <c r="BH19" s="628"/>
      <c r="BI19" s="628"/>
      <c r="BJ19" s="628"/>
      <c r="BK19" s="628"/>
      <c r="BL19" s="628"/>
      <c r="BM19" s="628"/>
      <c r="BN19" s="629"/>
      <c r="BO19" s="663">
        <v>3.4</v>
      </c>
      <c r="BP19" s="663"/>
      <c r="BQ19" s="663"/>
      <c r="BR19" s="663"/>
      <c r="BS19" s="664" t="s">
        <v>130</v>
      </c>
      <c r="BT19" s="664"/>
      <c r="BU19" s="664"/>
      <c r="BV19" s="664"/>
      <c r="BW19" s="664"/>
      <c r="BX19" s="664"/>
      <c r="BY19" s="664"/>
      <c r="BZ19" s="664"/>
      <c r="CA19" s="664"/>
      <c r="CB19" s="695"/>
      <c r="CD19" s="624" t="s">
        <v>280</v>
      </c>
      <c r="CE19" s="625"/>
      <c r="CF19" s="625"/>
      <c r="CG19" s="625"/>
      <c r="CH19" s="625"/>
      <c r="CI19" s="625"/>
      <c r="CJ19" s="625"/>
      <c r="CK19" s="625"/>
      <c r="CL19" s="625"/>
      <c r="CM19" s="625"/>
      <c r="CN19" s="625"/>
      <c r="CO19" s="625"/>
      <c r="CP19" s="625"/>
      <c r="CQ19" s="626"/>
      <c r="CR19" s="627" t="s">
        <v>251</v>
      </c>
      <c r="CS19" s="628"/>
      <c r="CT19" s="628"/>
      <c r="CU19" s="628"/>
      <c r="CV19" s="628"/>
      <c r="CW19" s="628"/>
      <c r="CX19" s="628"/>
      <c r="CY19" s="629"/>
      <c r="CZ19" s="663" t="s">
        <v>130</v>
      </c>
      <c r="DA19" s="663"/>
      <c r="DB19" s="663"/>
      <c r="DC19" s="663"/>
      <c r="DD19" s="633" t="s">
        <v>130</v>
      </c>
      <c r="DE19" s="628"/>
      <c r="DF19" s="628"/>
      <c r="DG19" s="628"/>
      <c r="DH19" s="628"/>
      <c r="DI19" s="628"/>
      <c r="DJ19" s="628"/>
      <c r="DK19" s="628"/>
      <c r="DL19" s="628"/>
      <c r="DM19" s="628"/>
      <c r="DN19" s="628"/>
      <c r="DO19" s="628"/>
      <c r="DP19" s="629"/>
      <c r="DQ19" s="633" t="s">
        <v>130</v>
      </c>
      <c r="DR19" s="628"/>
      <c r="DS19" s="628"/>
      <c r="DT19" s="628"/>
      <c r="DU19" s="628"/>
      <c r="DV19" s="628"/>
      <c r="DW19" s="628"/>
      <c r="DX19" s="628"/>
      <c r="DY19" s="628"/>
      <c r="DZ19" s="628"/>
      <c r="EA19" s="628"/>
      <c r="EB19" s="628"/>
      <c r="EC19" s="662"/>
    </row>
    <row r="20" spans="2:133" ht="11.25" customHeight="1" x14ac:dyDescent="0.15">
      <c r="B20" s="696" t="s">
        <v>281</v>
      </c>
      <c r="C20" s="697"/>
      <c r="D20" s="697"/>
      <c r="E20" s="697"/>
      <c r="F20" s="697"/>
      <c r="G20" s="697"/>
      <c r="H20" s="697"/>
      <c r="I20" s="697"/>
      <c r="J20" s="697"/>
      <c r="K20" s="697"/>
      <c r="L20" s="697"/>
      <c r="M20" s="697"/>
      <c r="N20" s="697"/>
      <c r="O20" s="697"/>
      <c r="P20" s="697"/>
      <c r="Q20" s="698"/>
      <c r="R20" s="627" t="s">
        <v>251</v>
      </c>
      <c r="S20" s="628"/>
      <c r="T20" s="628"/>
      <c r="U20" s="628"/>
      <c r="V20" s="628"/>
      <c r="W20" s="628"/>
      <c r="X20" s="628"/>
      <c r="Y20" s="629"/>
      <c r="Z20" s="663" t="s">
        <v>130</v>
      </c>
      <c r="AA20" s="663"/>
      <c r="AB20" s="663"/>
      <c r="AC20" s="663"/>
      <c r="AD20" s="664" t="s">
        <v>130</v>
      </c>
      <c r="AE20" s="664"/>
      <c r="AF20" s="664"/>
      <c r="AG20" s="664"/>
      <c r="AH20" s="664"/>
      <c r="AI20" s="664"/>
      <c r="AJ20" s="664"/>
      <c r="AK20" s="664"/>
      <c r="AL20" s="630" t="s">
        <v>251</v>
      </c>
      <c r="AM20" s="631"/>
      <c r="AN20" s="631"/>
      <c r="AO20" s="665"/>
      <c r="AP20" s="624" t="s">
        <v>282</v>
      </c>
      <c r="AQ20" s="625"/>
      <c r="AR20" s="625"/>
      <c r="AS20" s="625"/>
      <c r="AT20" s="625"/>
      <c r="AU20" s="625"/>
      <c r="AV20" s="625"/>
      <c r="AW20" s="625"/>
      <c r="AX20" s="625"/>
      <c r="AY20" s="625"/>
      <c r="AZ20" s="625"/>
      <c r="BA20" s="625"/>
      <c r="BB20" s="625"/>
      <c r="BC20" s="625"/>
      <c r="BD20" s="625"/>
      <c r="BE20" s="625"/>
      <c r="BF20" s="626"/>
      <c r="BG20" s="627" t="s">
        <v>130</v>
      </c>
      <c r="BH20" s="628"/>
      <c r="BI20" s="628"/>
      <c r="BJ20" s="628"/>
      <c r="BK20" s="628"/>
      <c r="BL20" s="628"/>
      <c r="BM20" s="628"/>
      <c r="BN20" s="629"/>
      <c r="BO20" s="663" t="s">
        <v>130</v>
      </c>
      <c r="BP20" s="663"/>
      <c r="BQ20" s="663"/>
      <c r="BR20" s="663"/>
      <c r="BS20" s="664" t="s">
        <v>251</v>
      </c>
      <c r="BT20" s="664"/>
      <c r="BU20" s="664"/>
      <c r="BV20" s="664"/>
      <c r="BW20" s="664"/>
      <c r="BX20" s="664"/>
      <c r="BY20" s="664"/>
      <c r="BZ20" s="664"/>
      <c r="CA20" s="664"/>
      <c r="CB20" s="695"/>
      <c r="CD20" s="624" t="s">
        <v>283</v>
      </c>
      <c r="CE20" s="625"/>
      <c r="CF20" s="625"/>
      <c r="CG20" s="625"/>
      <c r="CH20" s="625"/>
      <c r="CI20" s="625"/>
      <c r="CJ20" s="625"/>
      <c r="CK20" s="625"/>
      <c r="CL20" s="625"/>
      <c r="CM20" s="625"/>
      <c r="CN20" s="625"/>
      <c r="CO20" s="625"/>
      <c r="CP20" s="625"/>
      <c r="CQ20" s="626"/>
      <c r="CR20" s="627">
        <v>4051390</v>
      </c>
      <c r="CS20" s="628"/>
      <c r="CT20" s="628"/>
      <c r="CU20" s="628"/>
      <c r="CV20" s="628"/>
      <c r="CW20" s="628"/>
      <c r="CX20" s="628"/>
      <c r="CY20" s="629"/>
      <c r="CZ20" s="663">
        <v>100</v>
      </c>
      <c r="DA20" s="663"/>
      <c r="DB20" s="663"/>
      <c r="DC20" s="663"/>
      <c r="DD20" s="633">
        <v>1559174</v>
      </c>
      <c r="DE20" s="628"/>
      <c r="DF20" s="628"/>
      <c r="DG20" s="628"/>
      <c r="DH20" s="628"/>
      <c r="DI20" s="628"/>
      <c r="DJ20" s="628"/>
      <c r="DK20" s="628"/>
      <c r="DL20" s="628"/>
      <c r="DM20" s="628"/>
      <c r="DN20" s="628"/>
      <c r="DO20" s="628"/>
      <c r="DP20" s="629"/>
      <c r="DQ20" s="633">
        <v>2038547</v>
      </c>
      <c r="DR20" s="628"/>
      <c r="DS20" s="628"/>
      <c r="DT20" s="628"/>
      <c r="DU20" s="628"/>
      <c r="DV20" s="628"/>
      <c r="DW20" s="628"/>
      <c r="DX20" s="628"/>
      <c r="DY20" s="628"/>
      <c r="DZ20" s="628"/>
      <c r="EA20" s="628"/>
      <c r="EB20" s="628"/>
      <c r="EC20" s="662"/>
    </row>
    <row r="21" spans="2:133" ht="11.25" customHeight="1" x14ac:dyDescent="0.15">
      <c r="B21" s="624" t="s">
        <v>284</v>
      </c>
      <c r="C21" s="625"/>
      <c r="D21" s="625"/>
      <c r="E21" s="625"/>
      <c r="F21" s="625"/>
      <c r="G21" s="625"/>
      <c r="H21" s="625"/>
      <c r="I21" s="625"/>
      <c r="J21" s="625"/>
      <c r="K21" s="625"/>
      <c r="L21" s="625"/>
      <c r="M21" s="625"/>
      <c r="N21" s="625"/>
      <c r="O21" s="625"/>
      <c r="P21" s="625"/>
      <c r="Q21" s="626"/>
      <c r="R21" s="627">
        <v>1445708</v>
      </c>
      <c r="S21" s="628"/>
      <c r="T21" s="628"/>
      <c r="U21" s="628"/>
      <c r="V21" s="628"/>
      <c r="W21" s="628"/>
      <c r="X21" s="628"/>
      <c r="Y21" s="629"/>
      <c r="Z21" s="663">
        <v>33.299999999999997</v>
      </c>
      <c r="AA21" s="663"/>
      <c r="AB21" s="663"/>
      <c r="AC21" s="663"/>
      <c r="AD21" s="664">
        <v>1185846</v>
      </c>
      <c r="AE21" s="664"/>
      <c r="AF21" s="664"/>
      <c r="AG21" s="664"/>
      <c r="AH21" s="664"/>
      <c r="AI21" s="664"/>
      <c r="AJ21" s="664"/>
      <c r="AK21" s="664"/>
      <c r="AL21" s="630">
        <v>89</v>
      </c>
      <c r="AM21" s="631"/>
      <c r="AN21" s="631"/>
      <c r="AO21" s="665"/>
      <c r="AP21" s="624" t="s">
        <v>285</v>
      </c>
      <c r="AQ21" s="699"/>
      <c r="AR21" s="699"/>
      <c r="AS21" s="699"/>
      <c r="AT21" s="699"/>
      <c r="AU21" s="699"/>
      <c r="AV21" s="699"/>
      <c r="AW21" s="699"/>
      <c r="AX21" s="699"/>
      <c r="AY21" s="699"/>
      <c r="AZ21" s="699"/>
      <c r="BA21" s="699"/>
      <c r="BB21" s="699"/>
      <c r="BC21" s="699"/>
      <c r="BD21" s="699"/>
      <c r="BE21" s="699"/>
      <c r="BF21" s="700"/>
      <c r="BG21" s="627" t="s">
        <v>130</v>
      </c>
      <c r="BH21" s="628"/>
      <c r="BI21" s="628"/>
      <c r="BJ21" s="628"/>
      <c r="BK21" s="628"/>
      <c r="BL21" s="628"/>
      <c r="BM21" s="628"/>
      <c r="BN21" s="629"/>
      <c r="BO21" s="663" t="s">
        <v>130</v>
      </c>
      <c r="BP21" s="663"/>
      <c r="BQ21" s="663"/>
      <c r="BR21" s="663"/>
      <c r="BS21" s="664" t="s">
        <v>130</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286</v>
      </c>
      <c r="C22" s="625"/>
      <c r="D22" s="625"/>
      <c r="E22" s="625"/>
      <c r="F22" s="625"/>
      <c r="G22" s="625"/>
      <c r="H22" s="625"/>
      <c r="I22" s="625"/>
      <c r="J22" s="625"/>
      <c r="K22" s="625"/>
      <c r="L22" s="625"/>
      <c r="M22" s="625"/>
      <c r="N22" s="625"/>
      <c r="O22" s="625"/>
      <c r="P22" s="625"/>
      <c r="Q22" s="626"/>
      <c r="R22" s="627">
        <v>1185846</v>
      </c>
      <c r="S22" s="628"/>
      <c r="T22" s="628"/>
      <c r="U22" s="628"/>
      <c r="V22" s="628"/>
      <c r="W22" s="628"/>
      <c r="X22" s="628"/>
      <c r="Y22" s="629"/>
      <c r="Z22" s="663">
        <v>27.3</v>
      </c>
      <c r="AA22" s="663"/>
      <c r="AB22" s="663"/>
      <c r="AC22" s="663"/>
      <c r="AD22" s="664">
        <v>1185846</v>
      </c>
      <c r="AE22" s="664"/>
      <c r="AF22" s="664"/>
      <c r="AG22" s="664"/>
      <c r="AH22" s="664"/>
      <c r="AI22" s="664"/>
      <c r="AJ22" s="664"/>
      <c r="AK22" s="664"/>
      <c r="AL22" s="630">
        <v>89</v>
      </c>
      <c r="AM22" s="631"/>
      <c r="AN22" s="631"/>
      <c r="AO22" s="665"/>
      <c r="AP22" s="624" t="s">
        <v>287</v>
      </c>
      <c r="AQ22" s="699"/>
      <c r="AR22" s="699"/>
      <c r="AS22" s="699"/>
      <c r="AT22" s="699"/>
      <c r="AU22" s="699"/>
      <c r="AV22" s="699"/>
      <c r="AW22" s="699"/>
      <c r="AX22" s="699"/>
      <c r="AY22" s="699"/>
      <c r="AZ22" s="699"/>
      <c r="BA22" s="699"/>
      <c r="BB22" s="699"/>
      <c r="BC22" s="699"/>
      <c r="BD22" s="699"/>
      <c r="BE22" s="699"/>
      <c r="BF22" s="700"/>
      <c r="BG22" s="627" t="s">
        <v>130</v>
      </c>
      <c r="BH22" s="628"/>
      <c r="BI22" s="628"/>
      <c r="BJ22" s="628"/>
      <c r="BK22" s="628"/>
      <c r="BL22" s="628"/>
      <c r="BM22" s="628"/>
      <c r="BN22" s="629"/>
      <c r="BO22" s="663" t="s">
        <v>130</v>
      </c>
      <c r="BP22" s="663"/>
      <c r="BQ22" s="663"/>
      <c r="BR22" s="663"/>
      <c r="BS22" s="664" t="s">
        <v>130</v>
      </c>
      <c r="BT22" s="664"/>
      <c r="BU22" s="664"/>
      <c r="BV22" s="664"/>
      <c r="BW22" s="664"/>
      <c r="BX22" s="664"/>
      <c r="BY22" s="664"/>
      <c r="BZ22" s="664"/>
      <c r="CA22" s="664"/>
      <c r="CB22" s="695"/>
      <c r="CD22" s="679" t="s">
        <v>288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289</v>
      </c>
      <c r="C23" s="625"/>
      <c r="D23" s="625"/>
      <c r="E23" s="625"/>
      <c r="F23" s="625"/>
      <c r="G23" s="625"/>
      <c r="H23" s="625"/>
      <c r="I23" s="625"/>
      <c r="J23" s="625"/>
      <c r="K23" s="625"/>
      <c r="L23" s="625"/>
      <c r="M23" s="625"/>
      <c r="N23" s="625"/>
      <c r="O23" s="625"/>
      <c r="P23" s="625"/>
      <c r="Q23" s="626"/>
      <c r="R23" s="627">
        <v>259862</v>
      </c>
      <c r="S23" s="628"/>
      <c r="T23" s="628"/>
      <c r="U23" s="628"/>
      <c r="V23" s="628"/>
      <c r="W23" s="628"/>
      <c r="X23" s="628"/>
      <c r="Y23" s="629"/>
      <c r="Z23" s="663">
        <v>6</v>
      </c>
      <c r="AA23" s="663"/>
      <c r="AB23" s="663"/>
      <c r="AC23" s="663"/>
      <c r="AD23" s="664" t="s">
        <v>130</v>
      </c>
      <c r="AE23" s="664"/>
      <c r="AF23" s="664"/>
      <c r="AG23" s="664"/>
      <c r="AH23" s="664"/>
      <c r="AI23" s="664"/>
      <c r="AJ23" s="664"/>
      <c r="AK23" s="664"/>
      <c r="AL23" s="630" t="s">
        <v>130</v>
      </c>
      <c r="AM23" s="631"/>
      <c r="AN23" s="631"/>
      <c r="AO23" s="665"/>
      <c r="AP23" s="624" t="s">
        <v>290</v>
      </c>
      <c r="AQ23" s="699"/>
      <c r="AR23" s="699"/>
      <c r="AS23" s="699"/>
      <c r="AT23" s="699"/>
      <c r="AU23" s="699"/>
      <c r="AV23" s="699"/>
      <c r="AW23" s="699"/>
      <c r="AX23" s="699"/>
      <c r="AY23" s="699"/>
      <c r="AZ23" s="699"/>
      <c r="BA23" s="699"/>
      <c r="BB23" s="699"/>
      <c r="BC23" s="699"/>
      <c r="BD23" s="699"/>
      <c r="BE23" s="699"/>
      <c r="BF23" s="700"/>
      <c r="BG23" s="627" t="s">
        <v>251</v>
      </c>
      <c r="BH23" s="628"/>
      <c r="BI23" s="628"/>
      <c r="BJ23" s="628"/>
      <c r="BK23" s="628"/>
      <c r="BL23" s="628"/>
      <c r="BM23" s="628"/>
      <c r="BN23" s="629"/>
      <c r="BO23" s="663" t="s">
        <v>251</v>
      </c>
      <c r="BP23" s="663"/>
      <c r="BQ23" s="663"/>
      <c r="BR23" s="663"/>
      <c r="BS23" s="664" t="s">
        <v>130</v>
      </c>
      <c r="BT23" s="664"/>
      <c r="BU23" s="664"/>
      <c r="BV23" s="664"/>
      <c r="BW23" s="664"/>
      <c r="BX23" s="664"/>
      <c r="BY23" s="664"/>
      <c r="BZ23" s="664"/>
      <c r="CA23" s="664"/>
      <c r="CB23" s="695"/>
      <c r="CD23" s="679" t="s">
        <v>228</v>
      </c>
      <c r="CE23" s="680"/>
      <c r="CF23" s="680"/>
      <c r="CG23" s="680"/>
      <c r="CH23" s="680"/>
      <c r="CI23" s="680"/>
      <c r="CJ23" s="680"/>
      <c r="CK23" s="680"/>
      <c r="CL23" s="680"/>
      <c r="CM23" s="680"/>
      <c r="CN23" s="680"/>
      <c r="CO23" s="680"/>
      <c r="CP23" s="680"/>
      <c r="CQ23" s="681"/>
      <c r="CR23" s="679" t="s">
        <v>291</v>
      </c>
      <c r="CS23" s="680"/>
      <c r="CT23" s="680"/>
      <c r="CU23" s="680"/>
      <c r="CV23" s="680"/>
      <c r="CW23" s="680"/>
      <c r="CX23" s="680"/>
      <c r="CY23" s="681"/>
      <c r="CZ23" s="679" t="s">
        <v>292</v>
      </c>
      <c r="DA23" s="680"/>
      <c r="DB23" s="680"/>
      <c r="DC23" s="681"/>
      <c r="DD23" s="679" t="s">
        <v>293</v>
      </c>
      <c r="DE23" s="680"/>
      <c r="DF23" s="680"/>
      <c r="DG23" s="680"/>
      <c r="DH23" s="680"/>
      <c r="DI23" s="680"/>
      <c r="DJ23" s="680"/>
      <c r="DK23" s="681"/>
      <c r="DL23" s="711" t="s">
        <v>294</v>
      </c>
      <c r="DM23" s="712"/>
      <c r="DN23" s="712"/>
      <c r="DO23" s="712"/>
      <c r="DP23" s="712"/>
      <c r="DQ23" s="712"/>
      <c r="DR23" s="712"/>
      <c r="DS23" s="712"/>
      <c r="DT23" s="712"/>
      <c r="DU23" s="712"/>
      <c r="DV23" s="713"/>
      <c r="DW23" s="679" t="s">
        <v>295</v>
      </c>
      <c r="DX23" s="680"/>
      <c r="DY23" s="680"/>
      <c r="DZ23" s="680"/>
      <c r="EA23" s="680"/>
      <c r="EB23" s="680"/>
      <c r="EC23" s="681"/>
    </row>
    <row r="24" spans="2:133" ht="11.25" customHeight="1" x14ac:dyDescent="0.15">
      <c r="B24" s="624" t="s">
        <v>296</v>
      </c>
      <c r="C24" s="625"/>
      <c r="D24" s="625"/>
      <c r="E24" s="625"/>
      <c r="F24" s="625"/>
      <c r="G24" s="625"/>
      <c r="H24" s="625"/>
      <c r="I24" s="625"/>
      <c r="J24" s="625"/>
      <c r="K24" s="625"/>
      <c r="L24" s="625"/>
      <c r="M24" s="625"/>
      <c r="N24" s="625"/>
      <c r="O24" s="625"/>
      <c r="P24" s="625"/>
      <c r="Q24" s="626"/>
      <c r="R24" s="627" t="s">
        <v>130</v>
      </c>
      <c r="S24" s="628"/>
      <c r="T24" s="628"/>
      <c r="U24" s="628"/>
      <c r="V24" s="628"/>
      <c r="W24" s="628"/>
      <c r="X24" s="628"/>
      <c r="Y24" s="629"/>
      <c r="Z24" s="663" t="s">
        <v>234</v>
      </c>
      <c r="AA24" s="663"/>
      <c r="AB24" s="663"/>
      <c r="AC24" s="663"/>
      <c r="AD24" s="664" t="s">
        <v>130</v>
      </c>
      <c r="AE24" s="664"/>
      <c r="AF24" s="664"/>
      <c r="AG24" s="664"/>
      <c r="AH24" s="664"/>
      <c r="AI24" s="664"/>
      <c r="AJ24" s="664"/>
      <c r="AK24" s="664"/>
      <c r="AL24" s="630" t="s">
        <v>130</v>
      </c>
      <c r="AM24" s="631"/>
      <c r="AN24" s="631"/>
      <c r="AO24" s="665"/>
      <c r="AP24" s="624" t="s">
        <v>297</v>
      </c>
      <c r="AQ24" s="699"/>
      <c r="AR24" s="699"/>
      <c r="AS24" s="699"/>
      <c r="AT24" s="699"/>
      <c r="AU24" s="699"/>
      <c r="AV24" s="699"/>
      <c r="AW24" s="699"/>
      <c r="AX24" s="699"/>
      <c r="AY24" s="699"/>
      <c r="AZ24" s="699"/>
      <c r="BA24" s="699"/>
      <c r="BB24" s="699"/>
      <c r="BC24" s="699"/>
      <c r="BD24" s="699"/>
      <c r="BE24" s="699"/>
      <c r="BF24" s="700"/>
      <c r="BG24" s="627" t="s">
        <v>130</v>
      </c>
      <c r="BH24" s="628"/>
      <c r="BI24" s="628"/>
      <c r="BJ24" s="628"/>
      <c r="BK24" s="628"/>
      <c r="BL24" s="628"/>
      <c r="BM24" s="628"/>
      <c r="BN24" s="629"/>
      <c r="BO24" s="663" t="s">
        <v>130</v>
      </c>
      <c r="BP24" s="663"/>
      <c r="BQ24" s="663"/>
      <c r="BR24" s="663"/>
      <c r="BS24" s="664" t="s">
        <v>251</v>
      </c>
      <c r="BT24" s="664"/>
      <c r="BU24" s="664"/>
      <c r="BV24" s="664"/>
      <c r="BW24" s="664"/>
      <c r="BX24" s="664"/>
      <c r="BY24" s="664"/>
      <c r="BZ24" s="664"/>
      <c r="CA24" s="664"/>
      <c r="CB24" s="695"/>
      <c r="CD24" s="676" t="s">
        <v>298</v>
      </c>
      <c r="CE24" s="677"/>
      <c r="CF24" s="677"/>
      <c r="CG24" s="677"/>
      <c r="CH24" s="677"/>
      <c r="CI24" s="677"/>
      <c r="CJ24" s="677"/>
      <c r="CK24" s="677"/>
      <c r="CL24" s="677"/>
      <c r="CM24" s="677"/>
      <c r="CN24" s="677"/>
      <c r="CO24" s="677"/>
      <c r="CP24" s="677"/>
      <c r="CQ24" s="678"/>
      <c r="CR24" s="673">
        <v>941728</v>
      </c>
      <c r="CS24" s="674"/>
      <c r="CT24" s="674"/>
      <c r="CU24" s="674"/>
      <c r="CV24" s="674"/>
      <c r="CW24" s="674"/>
      <c r="CX24" s="674"/>
      <c r="CY24" s="702"/>
      <c r="CZ24" s="703">
        <v>23.2</v>
      </c>
      <c r="DA24" s="686"/>
      <c r="DB24" s="686"/>
      <c r="DC24" s="705"/>
      <c r="DD24" s="701">
        <v>785845</v>
      </c>
      <c r="DE24" s="674"/>
      <c r="DF24" s="674"/>
      <c r="DG24" s="674"/>
      <c r="DH24" s="674"/>
      <c r="DI24" s="674"/>
      <c r="DJ24" s="674"/>
      <c r="DK24" s="702"/>
      <c r="DL24" s="701">
        <v>708970</v>
      </c>
      <c r="DM24" s="674"/>
      <c r="DN24" s="674"/>
      <c r="DO24" s="674"/>
      <c r="DP24" s="674"/>
      <c r="DQ24" s="674"/>
      <c r="DR24" s="674"/>
      <c r="DS24" s="674"/>
      <c r="DT24" s="674"/>
      <c r="DU24" s="674"/>
      <c r="DV24" s="702"/>
      <c r="DW24" s="703">
        <v>52.8</v>
      </c>
      <c r="DX24" s="686"/>
      <c r="DY24" s="686"/>
      <c r="DZ24" s="686"/>
      <c r="EA24" s="686"/>
      <c r="EB24" s="686"/>
      <c r="EC24" s="704"/>
    </row>
    <row r="25" spans="2:133" ht="11.25" customHeight="1" x14ac:dyDescent="0.15">
      <c r="B25" s="624" t="s">
        <v>299</v>
      </c>
      <c r="C25" s="625"/>
      <c r="D25" s="625"/>
      <c r="E25" s="625"/>
      <c r="F25" s="625"/>
      <c r="G25" s="625"/>
      <c r="H25" s="625"/>
      <c r="I25" s="625"/>
      <c r="J25" s="625"/>
      <c r="K25" s="625"/>
      <c r="L25" s="625"/>
      <c r="M25" s="625"/>
      <c r="N25" s="625"/>
      <c r="O25" s="625"/>
      <c r="P25" s="625"/>
      <c r="Q25" s="626"/>
      <c r="R25" s="627">
        <v>1588938</v>
      </c>
      <c r="S25" s="628"/>
      <c r="T25" s="628"/>
      <c r="U25" s="628"/>
      <c r="V25" s="628"/>
      <c r="W25" s="628"/>
      <c r="X25" s="628"/>
      <c r="Y25" s="629"/>
      <c r="Z25" s="663">
        <v>36.6</v>
      </c>
      <c r="AA25" s="663"/>
      <c r="AB25" s="663"/>
      <c r="AC25" s="663"/>
      <c r="AD25" s="664">
        <v>1329076</v>
      </c>
      <c r="AE25" s="664"/>
      <c r="AF25" s="664"/>
      <c r="AG25" s="664"/>
      <c r="AH25" s="664"/>
      <c r="AI25" s="664"/>
      <c r="AJ25" s="664"/>
      <c r="AK25" s="664"/>
      <c r="AL25" s="630">
        <v>99.8</v>
      </c>
      <c r="AM25" s="631"/>
      <c r="AN25" s="631"/>
      <c r="AO25" s="665"/>
      <c r="AP25" s="624" t="s">
        <v>300</v>
      </c>
      <c r="AQ25" s="699"/>
      <c r="AR25" s="699"/>
      <c r="AS25" s="699"/>
      <c r="AT25" s="699"/>
      <c r="AU25" s="699"/>
      <c r="AV25" s="699"/>
      <c r="AW25" s="699"/>
      <c r="AX25" s="699"/>
      <c r="AY25" s="699"/>
      <c r="AZ25" s="699"/>
      <c r="BA25" s="699"/>
      <c r="BB25" s="699"/>
      <c r="BC25" s="699"/>
      <c r="BD25" s="699"/>
      <c r="BE25" s="699"/>
      <c r="BF25" s="700"/>
      <c r="BG25" s="627">
        <v>3218</v>
      </c>
      <c r="BH25" s="628"/>
      <c r="BI25" s="628"/>
      <c r="BJ25" s="628"/>
      <c r="BK25" s="628"/>
      <c r="BL25" s="628"/>
      <c r="BM25" s="628"/>
      <c r="BN25" s="629"/>
      <c r="BO25" s="663">
        <v>3.4</v>
      </c>
      <c r="BP25" s="663"/>
      <c r="BQ25" s="663"/>
      <c r="BR25" s="663"/>
      <c r="BS25" s="664" t="s">
        <v>130</v>
      </c>
      <c r="BT25" s="664"/>
      <c r="BU25" s="664"/>
      <c r="BV25" s="664"/>
      <c r="BW25" s="664"/>
      <c r="BX25" s="664"/>
      <c r="BY25" s="664"/>
      <c r="BZ25" s="664"/>
      <c r="CA25" s="664"/>
      <c r="CB25" s="695"/>
      <c r="CD25" s="624" t="s">
        <v>301</v>
      </c>
      <c r="CE25" s="625"/>
      <c r="CF25" s="625"/>
      <c r="CG25" s="625"/>
      <c r="CH25" s="625"/>
      <c r="CI25" s="625"/>
      <c r="CJ25" s="625"/>
      <c r="CK25" s="625"/>
      <c r="CL25" s="625"/>
      <c r="CM25" s="625"/>
      <c r="CN25" s="625"/>
      <c r="CO25" s="625"/>
      <c r="CP25" s="625"/>
      <c r="CQ25" s="626"/>
      <c r="CR25" s="627">
        <v>520707</v>
      </c>
      <c r="CS25" s="636"/>
      <c r="CT25" s="636"/>
      <c r="CU25" s="636"/>
      <c r="CV25" s="636"/>
      <c r="CW25" s="636"/>
      <c r="CX25" s="636"/>
      <c r="CY25" s="637"/>
      <c r="CZ25" s="630">
        <v>12.9</v>
      </c>
      <c r="DA25" s="638"/>
      <c r="DB25" s="638"/>
      <c r="DC25" s="639"/>
      <c r="DD25" s="633">
        <v>496985</v>
      </c>
      <c r="DE25" s="636"/>
      <c r="DF25" s="636"/>
      <c r="DG25" s="636"/>
      <c r="DH25" s="636"/>
      <c r="DI25" s="636"/>
      <c r="DJ25" s="636"/>
      <c r="DK25" s="637"/>
      <c r="DL25" s="633">
        <v>426911</v>
      </c>
      <c r="DM25" s="636"/>
      <c r="DN25" s="636"/>
      <c r="DO25" s="636"/>
      <c r="DP25" s="636"/>
      <c r="DQ25" s="636"/>
      <c r="DR25" s="636"/>
      <c r="DS25" s="636"/>
      <c r="DT25" s="636"/>
      <c r="DU25" s="636"/>
      <c r="DV25" s="637"/>
      <c r="DW25" s="630">
        <v>31.8</v>
      </c>
      <c r="DX25" s="638"/>
      <c r="DY25" s="638"/>
      <c r="DZ25" s="638"/>
      <c r="EA25" s="638"/>
      <c r="EB25" s="638"/>
      <c r="EC25" s="652"/>
    </row>
    <row r="26" spans="2:133" ht="11.25" customHeight="1" x14ac:dyDescent="0.15">
      <c r="B26" s="624" t="s">
        <v>302</v>
      </c>
      <c r="C26" s="625"/>
      <c r="D26" s="625"/>
      <c r="E26" s="625"/>
      <c r="F26" s="625"/>
      <c r="G26" s="625"/>
      <c r="H26" s="625"/>
      <c r="I26" s="625"/>
      <c r="J26" s="625"/>
      <c r="K26" s="625"/>
      <c r="L26" s="625"/>
      <c r="M26" s="625"/>
      <c r="N26" s="625"/>
      <c r="O26" s="625"/>
      <c r="P26" s="625"/>
      <c r="Q26" s="626"/>
      <c r="R26" s="627" t="s">
        <v>234</v>
      </c>
      <c r="S26" s="628"/>
      <c r="T26" s="628"/>
      <c r="U26" s="628"/>
      <c r="V26" s="628"/>
      <c r="W26" s="628"/>
      <c r="X26" s="628"/>
      <c r="Y26" s="629"/>
      <c r="Z26" s="663" t="s">
        <v>130</v>
      </c>
      <c r="AA26" s="663"/>
      <c r="AB26" s="663"/>
      <c r="AC26" s="663"/>
      <c r="AD26" s="664" t="s">
        <v>130</v>
      </c>
      <c r="AE26" s="664"/>
      <c r="AF26" s="664"/>
      <c r="AG26" s="664"/>
      <c r="AH26" s="664"/>
      <c r="AI26" s="664"/>
      <c r="AJ26" s="664"/>
      <c r="AK26" s="664"/>
      <c r="AL26" s="630" t="s">
        <v>130</v>
      </c>
      <c r="AM26" s="631"/>
      <c r="AN26" s="631"/>
      <c r="AO26" s="665"/>
      <c r="AP26" s="624" t="s">
        <v>303</v>
      </c>
      <c r="AQ26" s="699"/>
      <c r="AR26" s="699"/>
      <c r="AS26" s="699"/>
      <c r="AT26" s="699"/>
      <c r="AU26" s="699"/>
      <c r="AV26" s="699"/>
      <c r="AW26" s="699"/>
      <c r="AX26" s="699"/>
      <c r="AY26" s="699"/>
      <c r="AZ26" s="699"/>
      <c r="BA26" s="699"/>
      <c r="BB26" s="699"/>
      <c r="BC26" s="699"/>
      <c r="BD26" s="699"/>
      <c r="BE26" s="699"/>
      <c r="BF26" s="700"/>
      <c r="BG26" s="627" t="s">
        <v>130</v>
      </c>
      <c r="BH26" s="628"/>
      <c r="BI26" s="628"/>
      <c r="BJ26" s="628"/>
      <c r="BK26" s="628"/>
      <c r="BL26" s="628"/>
      <c r="BM26" s="628"/>
      <c r="BN26" s="629"/>
      <c r="BO26" s="663" t="s">
        <v>251</v>
      </c>
      <c r="BP26" s="663"/>
      <c r="BQ26" s="663"/>
      <c r="BR26" s="663"/>
      <c r="BS26" s="664" t="s">
        <v>251</v>
      </c>
      <c r="BT26" s="664"/>
      <c r="BU26" s="664"/>
      <c r="BV26" s="664"/>
      <c r="BW26" s="664"/>
      <c r="BX26" s="664"/>
      <c r="BY26" s="664"/>
      <c r="BZ26" s="664"/>
      <c r="CA26" s="664"/>
      <c r="CB26" s="695"/>
      <c r="CD26" s="624" t="s">
        <v>304</v>
      </c>
      <c r="CE26" s="625"/>
      <c r="CF26" s="625"/>
      <c r="CG26" s="625"/>
      <c r="CH26" s="625"/>
      <c r="CI26" s="625"/>
      <c r="CJ26" s="625"/>
      <c r="CK26" s="625"/>
      <c r="CL26" s="625"/>
      <c r="CM26" s="625"/>
      <c r="CN26" s="625"/>
      <c r="CO26" s="625"/>
      <c r="CP26" s="625"/>
      <c r="CQ26" s="626"/>
      <c r="CR26" s="627">
        <v>284027</v>
      </c>
      <c r="CS26" s="628"/>
      <c r="CT26" s="628"/>
      <c r="CU26" s="628"/>
      <c r="CV26" s="628"/>
      <c r="CW26" s="628"/>
      <c r="CX26" s="628"/>
      <c r="CY26" s="629"/>
      <c r="CZ26" s="630">
        <v>7</v>
      </c>
      <c r="DA26" s="638"/>
      <c r="DB26" s="638"/>
      <c r="DC26" s="639"/>
      <c r="DD26" s="633">
        <v>275518</v>
      </c>
      <c r="DE26" s="628"/>
      <c r="DF26" s="628"/>
      <c r="DG26" s="628"/>
      <c r="DH26" s="628"/>
      <c r="DI26" s="628"/>
      <c r="DJ26" s="628"/>
      <c r="DK26" s="629"/>
      <c r="DL26" s="633" t="s">
        <v>130</v>
      </c>
      <c r="DM26" s="628"/>
      <c r="DN26" s="628"/>
      <c r="DO26" s="628"/>
      <c r="DP26" s="628"/>
      <c r="DQ26" s="628"/>
      <c r="DR26" s="628"/>
      <c r="DS26" s="628"/>
      <c r="DT26" s="628"/>
      <c r="DU26" s="628"/>
      <c r="DV26" s="629"/>
      <c r="DW26" s="630" t="s">
        <v>251</v>
      </c>
      <c r="DX26" s="638"/>
      <c r="DY26" s="638"/>
      <c r="DZ26" s="638"/>
      <c r="EA26" s="638"/>
      <c r="EB26" s="638"/>
      <c r="EC26" s="652"/>
    </row>
    <row r="27" spans="2:133" ht="11.25" customHeight="1" x14ac:dyDescent="0.15">
      <c r="B27" s="624" t="s">
        <v>305</v>
      </c>
      <c r="C27" s="625"/>
      <c r="D27" s="625"/>
      <c r="E27" s="625"/>
      <c r="F27" s="625"/>
      <c r="G27" s="625"/>
      <c r="H27" s="625"/>
      <c r="I27" s="625"/>
      <c r="J27" s="625"/>
      <c r="K27" s="625"/>
      <c r="L27" s="625"/>
      <c r="M27" s="625"/>
      <c r="N27" s="625"/>
      <c r="O27" s="625"/>
      <c r="P27" s="625"/>
      <c r="Q27" s="626"/>
      <c r="R27" s="627">
        <v>62668</v>
      </c>
      <c r="S27" s="628"/>
      <c r="T27" s="628"/>
      <c r="U27" s="628"/>
      <c r="V27" s="628"/>
      <c r="W27" s="628"/>
      <c r="X27" s="628"/>
      <c r="Y27" s="629"/>
      <c r="Z27" s="663">
        <v>1.4</v>
      </c>
      <c r="AA27" s="663"/>
      <c r="AB27" s="663"/>
      <c r="AC27" s="663"/>
      <c r="AD27" s="664" t="s">
        <v>130</v>
      </c>
      <c r="AE27" s="664"/>
      <c r="AF27" s="664"/>
      <c r="AG27" s="664"/>
      <c r="AH27" s="664"/>
      <c r="AI27" s="664"/>
      <c r="AJ27" s="664"/>
      <c r="AK27" s="664"/>
      <c r="AL27" s="630" t="s">
        <v>130</v>
      </c>
      <c r="AM27" s="631"/>
      <c r="AN27" s="631"/>
      <c r="AO27" s="665"/>
      <c r="AP27" s="624" t="s">
        <v>306</v>
      </c>
      <c r="AQ27" s="625"/>
      <c r="AR27" s="625"/>
      <c r="AS27" s="625"/>
      <c r="AT27" s="625"/>
      <c r="AU27" s="625"/>
      <c r="AV27" s="625"/>
      <c r="AW27" s="625"/>
      <c r="AX27" s="625"/>
      <c r="AY27" s="625"/>
      <c r="AZ27" s="625"/>
      <c r="BA27" s="625"/>
      <c r="BB27" s="625"/>
      <c r="BC27" s="625"/>
      <c r="BD27" s="625"/>
      <c r="BE27" s="625"/>
      <c r="BF27" s="626"/>
      <c r="BG27" s="627">
        <v>93793</v>
      </c>
      <c r="BH27" s="628"/>
      <c r="BI27" s="628"/>
      <c r="BJ27" s="628"/>
      <c r="BK27" s="628"/>
      <c r="BL27" s="628"/>
      <c r="BM27" s="628"/>
      <c r="BN27" s="629"/>
      <c r="BO27" s="663">
        <v>100</v>
      </c>
      <c r="BP27" s="663"/>
      <c r="BQ27" s="663"/>
      <c r="BR27" s="663"/>
      <c r="BS27" s="664" t="s">
        <v>130</v>
      </c>
      <c r="BT27" s="664"/>
      <c r="BU27" s="664"/>
      <c r="BV27" s="664"/>
      <c r="BW27" s="664"/>
      <c r="BX27" s="664"/>
      <c r="BY27" s="664"/>
      <c r="BZ27" s="664"/>
      <c r="CA27" s="664"/>
      <c r="CB27" s="695"/>
      <c r="CD27" s="624" t="s">
        <v>307</v>
      </c>
      <c r="CE27" s="625"/>
      <c r="CF27" s="625"/>
      <c r="CG27" s="625"/>
      <c r="CH27" s="625"/>
      <c r="CI27" s="625"/>
      <c r="CJ27" s="625"/>
      <c r="CK27" s="625"/>
      <c r="CL27" s="625"/>
      <c r="CM27" s="625"/>
      <c r="CN27" s="625"/>
      <c r="CO27" s="625"/>
      <c r="CP27" s="625"/>
      <c r="CQ27" s="626"/>
      <c r="CR27" s="627">
        <v>107154</v>
      </c>
      <c r="CS27" s="636"/>
      <c r="CT27" s="636"/>
      <c r="CU27" s="636"/>
      <c r="CV27" s="636"/>
      <c r="CW27" s="636"/>
      <c r="CX27" s="636"/>
      <c r="CY27" s="637"/>
      <c r="CZ27" s="630">
        <v>2.6</v>
      </c>
      <c r="DA27" s="638"/>
      <c r="DB27" s="638"/>
      <c r="DC27" s="639"/>
      <c r="DD27" s="633">
        <v>8683</v>
      </c>
      <c r="DE27" s="636"/>
      <c r="DF27" s="636"/>
      <c r="DG27" s="636"/>
      <c r="DH27" s="636"/>
      <c r="DI27" s="636"/>
      <c r="DJ27" s="636"/>
      <c r="DK27" s="637"/>
      <c r="DL27" s="633">
        <v>1882</v>
      </c>
      <c r="DM27" s="636"/>
      <c r="DN27" s="636"/>
      <c r="DO27" s="636"/>
      <c r="DP27" s="636"/>
      <c r="DQ27" s="636"/>
      <c r="DR27" s="636"/>
      <c r="DS27" s="636"/>
      <c r="DT27" s="636"/>
      <c r="DU27" s="636"/>
      <c r="DV27" s="637"/>
      <c r="DW27" s="630">
        <v>0.1</v>
      </c>
      <c r="DX27" s="638"/>
      <c r="DY27" s="638"/>
      <c r="DZ27" s="638"/>
      <c r="EA27" s="638"/>
      <c r="EB27" s="638"/>
      <c r="EC27" s="652"/>
    </row>
    <row r="28" spans="2:133" ht="11.25" customHeight="1" x14ac:dyDescent="0.15">
      <c r="B28" s="624" t="s">
        <v>308</v>
      </c>
      <c r="C28" s="625"/>
      <c r="D28" s="625"/>
      <c r="E28" s="625"/>
      <c r="F28" s="625"/>
      <c r="G28" s="625"/>
      <c r="H28" s="625"/>
      <c r="I28" s="625"/>
      <c r="J28" s="625"/>
      <c r="K28" s="625"/>
      <c r="L28" s="625"/>
      <c r="M28" s="625"/>
      <c r="N28" s="625"/>
      <c r="O28" s="625"/>
      <c r="P28" s="625"/>
      <c r="Q28" s="626"/>
      <c r="R28" s="627">
        <v>41110</v>
      </c>
      <c r="S28" s="628"/>
      <c r="T28" s="628"/>
      <c r="U28" s="628"/>
      <c r="V28" s="628"/>
      <c r="W28" s="628"/>
      <c r="X28" s="628"/>
      <c r="Y28" s="629"/>
      <c r="Z28" s="663">
        <v>0.9</v>
      </c>
      <c r="AA28" s="663"/>
      <c r="AB28" s="663"/>
      <c r="AC28" s="663"/>
      <c r="AD28" s="664" t="s">
        <v>130</v>
      </c>
      <c r="AE28" s="664"/>
      <c r="AF28" s="664"/>
      <c r="AG28" s="664"/>
      <c r="AH28" s="664"/>
      <c r="AI28" s="664"/>
      <c r="AJ28" s="664"/>
      <c r="AK28" s="664"/>
      <c r="AL28" s="630" t="s">
        <v>130</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309</v>
      </c>
      <c r="CE28" s="625"/>
      <c r="CF28" s="625"/>
      <c r="CG28" s="625"/>
      <c r="CH28" s="625"/>
      <c r="CI28" s="625"/>
      <c r="CJ28" s="625"/>
      <c r="CK28" s="625"/>
      <c r="CL28" s="625"/>
      <c r="CM28" s="625"/>
      <c r="CN28" s="625"/>
      <c r="CO28" s="625"/>
      <c r="CP28" s="625"/>
      <c r="CQ28" s="626"/>
      <c r="CR28" s="627">
        <v>313867</v>
      </c>
      <c r="CS28" s="628"/>
      <c r="CT28" s="628"/>
      <c r="CU28" s="628"/>
      <c r="CV28" s="628"/>
      <c r="CW28" s="628"/>
      <c r="CX28" s="628"/>
      <c r="CY28" s="629"/>
      <c r="CZ28" s="630">
        <v>7.7</v>
      </c>
      <c r="DA28" s="638"/>
      <c r="DB28" s="638"/>
      <c r="DC28" s="639"/>
      <c r="DD28" s="633">
        <v>280177</v>
      </c>
      <c r="DE28" s="628"/>
      <c r="DF28" s="628"/>
      <c r="DG28" s="628"/>
      <c r="DH28" s="628"/>
      <c r="DI28" s="628"/>
      <c r="DJ28" s="628"/>
      <c r="DK28" s="629"/>
      <c r="DL28" s="633">
        <v>280177</v>
      </c>
      <c r="DM28" s="628"/>
      <c r="DN28" s="628"/>
      <c r="DO28" s="628"/>
      <c r="DP28" s="628"/>
      <c r="DQ28" s="628"/>
      <c r="DR28" s="628"/>
      <c r="DS28" s="628"/>
      <c r="DT28" s="628"/>
      <c r="DU28" s="628"/>
      <c r="DV28" s="629"/>
      <c r="DW28" s="630">
        <v>20.9</v>
      </c>
      <c r="DX28" s="638"/>
      <c r="DY28" s="638"/>
      <c r="DZ28" s="638"/>
      <c r="EA28" s="638"/>
      <c r="EB28" s="638"/>
      <c r="EC28" s="652"/>
    </row>
    <row r="29" spans="2:133" ht="11.25" customHeight="1" x14ac:dyDescent="0.15">
      <c r="B29" s="624" t="s">
        <v>310</v>
      </c>
      <c r="C29" s="625"/>
      <c r="D29" s="625"/>
      <c r="E29" s="625"/>
      <c r="F29" s="625"/>
      <c r="G29" s="625"/>
      <c r="H29" s="625"/>
      <c r="I29" s="625"/>
      <c r="J29" s="625"/>
      <c r="K29" s="625"/>
      <c r="L29" s="625"/>
      <c r="M29" s="625"/>
      <c r="N29" s="625"/>
      <c r="O29" s="625"/>
      <c r="P29" s="625"/>
      <c r="Q29" s="626"/>
      <c r="R29" s="627">
        <v>3466</v>
      </c>
      <c r="S29" s="628"/>
      <c r="T29" s="628"/>
      <c r="U29" s="628"/>
      <c r="V29" s="628"/>
      <c r="W29" s="628"/>
      <c r="X29" s="628"/>
      <c r="Y29" s="629"/>
      <c r="Z29" s="663">
        <v>0.1</v>
      </c>
      <c r="AA29" s="663"/>
      <c r="AB29" s="663"/>
      <c r="AC29" s="663"/>
      <c r="AD29" s="664" t="s">
        <v>130</v>
      </c>
      <c r="AE29" s="664"/>
      <c r="AF29" s="664"/>
      <c r="AG29" s="664"/>
      <c r="AH29" s="664"/>
      <c r="AI29" s="664"/>
      <c r="AJ29" s="664"/>
      <c r="AK29" s="664"/>
      <c r="AL29" s="630" t="s">
        <v>234</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311</v>
      </c>
      <c r="CE29" s="641"/>
      <c r="CF29" s="624" t="s">
        <v>72</v>
      </c>
      <c r="CG29" s="625"/>
      <c r="CH29" s="625"/>
      <c r="CI29" s="625"/>
      <c r="CJ29" s="625"/>
      <c r="CK29" s="625"/>
      <c r="CL29" s="625"/>
      <c r="CM29" s="625"/>
      <c r="CN29" s="625"/>
      <c r="CO29" s="625"/>
      <c r="CP29" s="625"/>
      <c r="CQ29" s="626"/>
      <c r="CR29" s="627">
        <v>313368</v>
      </c>
      <c r="CS29" s="636"/>
      <c r="CT29" s="636"/>
      <c r="CU29" s="636"/>
      <c r="CV29" s="636"/>
      <c r="CW29" s="636"/>
      <c r="CX29" s="636"/>
      <c r="CY29" s="637"/>
      <c r="CZ29" s="630">
        <v>7.7</v>
      </c>
      <c r="DA29" s="638"/>
      <c r="DB29" s="638"/>
      <c r="DC29" s="639"/>
      <c r="DD29" s="633">
        <v>279678</v>
      </c>
      <c r="DE29" s="636"/>
      <c r="DF29" s="636"/>
      <c r="DG29" s="636"/>
      <c r="DH29" s="636"/>
      <c r="DI29" s="636"/>
      <c r="DJ29" s="636"/>
      <c r="DK29" s="637"/>
      <c r="DL29" s="633">
        <v>279678</v>
      </c>
      <c r="DM29" s="636"/>
      <c r="DN29" s="636"/>
      <c r="DO29" s="636"/>
      <c r="DP29" s="636"/>
      <c r="DQ29" s="636"/>
      <c r="DR29" s="636"/>
      <c r="DS29" s="636"/>
      <c r="DT29" s="636"/>
      <c r="DU29" s="636"/>
      <c r="DV29" s="637"/>
      <c r="DW29" s="630">
        <v>20.8</v>
      </c>
      <c r="DX29" s="638"/>
      <c r="DY29" s="638"/>
      <c r="DZ29" s="638"/>
      <c r="EA29" s="638"/>
      <c r="EB29" s="638"/>
      <c r="EC29" s="652"/>
    </row>
    <row r="30" spans="2:133" ht="11.25" customHeight="1" x14ac:dyDescent="0.15">
      <c r="B30" s="624" t="s">
        <v>312</v>
      </c>
      <c r="C30" s="625"/>
      <c r="D30" s="625"/>
      <c r="E30" s="625"/>
      <c r="F30" s="625"/>
      <c r="G30" s="625"/>
      <c r="H30" s="625"/>
      <c r="I30" s="625"/>
      <c r="J30" s="625"/>
      <c r="K30" s="625"/>
      <c r="L30" s="625"/>
      <c r="M30" s="625"/>
      <c r="N30" s="625"/>
      <c r="O30" s="625"/>
      <c r="P30" s="625"/>
      <c r="Q30" s="626"/>
      <c r="R30" s="627">
        <v>951622</v>
      </c>
      <c r="S30" s="628"/>
      <c r="T30" s="628"/>
      <c r="U30" s="628"/>
      <c r="V30" s="628"/>
      <c r="W30" s="628"/>
      <c r="X30" s="628"/>
      <c r="Y30" s="629"/>
      <c r="Z30" s="663">
        <v>21.9</v>
      </c>
      <c r="AA30" s="663"/>
      <c r="AB30" s="663"/>
      <c r="AC30" s="663"/>
      <c r="AD30" s="664" t="s">
        <v>130</v>
      </c>
      <c r="AE30" s="664"/>
      <c r="AF30" s="664"/>
      <c r="AG30" s="664"/>
      <c r="AH30" s="664"/>
      <c r="AI30" s="664"/>
      <c r="AJ30" s="664"/>
      <c r="AK30" s="664"/>
      <c r="AL30" s="630" t="s">
        <v>130</v>
      </c>
      <c r="AM30" s="631"/>
      <c r="AN30" s="631"/>
      <c r="AO30" s="665"/>
      <c r="AP30" s="679" t="s">
        <v>228</v>
      </c>
      <c r="AQ30" s="680"/>
      <c r="AR30" s="680"/>
      <c r="AS30" s="680"/>
      <c r="AT30" s="680"/>
      <c r="AU30" s="680"/>
      <c r="AV30" s="680"/>
      <c r="AW30" s="680"/>
      <c r="AX30" s="680"/>
      <c r="AY30" s="680"/>
      <c r="AZ30" s="680"/>
      <c r="BA30" s="680"/>
      <c r="BB30" s="680"/>
      <c r="BC30" s="680"/>
      <c r="BD30" s="680"/>
      <c r="BE30" s="680"/>
      <c r="BF30" s="681"/>
      <c r="BG30" s="679" t="s">
        <v>313</v>
      </c>
      <c r="BH30" s="693"/>
      <c r="BI30" s="693"/>
      <c r="BJ30" s="693"/>
      <c r="BK30" s="693"/>
      <c r="BL30" s="693"/>
      <c r="BM30" s="693"/>
      <c r="BN30" s="693"/>
      <c r="BO30" s="693"/>
      <c r="BP30" s="693"/>
      <c r="BQ30" s="694"/>
      <c r="BR30" s="679" t="s">
        <v>314</v>
      </c>
      <c r="BS30" s="693"/>
      <c r="BT30" s="693"/>
      <c r="BU30" s="693"/>
      <c r="BV30" s="693"/>
      <c r="BW30" s="693"/>
      <c r="BX30" s="693"/>
      <c r="BY30" s="693"/>
      <c r="BZ30" s="693"/>
      <c r="CA30" s="693"/>
      <c r="CB30" s="694"/>
      <c r="CD30" s="642"/>
      <c r="CE30" s="643"/>
      <c r="CF30" s="624" t="s">
        <v>315</v>
      </c>
      <c r="CG30" s="625"/>
      <c r="CH30" s="625"/>
      <c r="CI30" s="625"/>
      <c r="CJ30" s="625"/>
      <c r="CK30" s="625"/>
      <c r="CL30" s="625"/>
      <c r="CM30" s="625"/>
      <c r="CN30" s="625"/>
      <c r="CO30" s="625"/>
      <c r="CP30" s="625"/>
      <c r="CQ30" s="626"/>
      <c r="CR30" s="627">
        <v>306320</v>
      </c>
      <c r="CS30" s="628"/>
      <c r="CT30" s="628"/>
      <c r="CU30" s="628"/>
      <c r="CV30" s="628"/>
      <c r="CW30" s="628"/>
      <c r="CX30" s="628"/>
      <c r="CY30" s="629"/>
      <c r="CZ30" s="630">
        <v>7.6</v>
      </c>
      <c r="DA30" s="638"/>
      <c r="DB30" s="638"/>
      <c r="DC30" s="639"/>
      <c r="DD30" s="633">
        <v>273061</v>
      </c>
      <c r="DE30" s="628"/>
      <c r="DF30" s="628"/>
      <c r="DG30" s="628"/>
      <c r="DH30" s="628"/>
      <c r="DI30" s="628"/>
      <c r="DJ30" s="628"/>
      <c r="DK30" s="629"/>
      <c r="DL30" s="633">
        <v>273061</v>
      </c>
      <c r="DM30" s="628"/>
      <c r="DN30" s="628"/>
      <c r="DO30" s="628"/>
      <c r="DP30" s="628"/>
      <c r="DQ30" s="628"/>
      <c r="DR30" s="628"/>
      <c r="DS30" s="628"/>
      <c r="DT30" s="628"/>
      <c r="DU30" s="628"/>
      <c r="DV30" s="629"/>
      <c r="DW30" s="630">
        <v>20.3</v>
      </c>
      <c r="DX30" s="638"/>
      <c r="DY30" s="638"/>
      <c r="DZ30" s="638"/>
      <c r="EA30" s="638"/>
      <c r="EB30" s="638"/>
      <c r="EC30" s="652"/>
    </row>
    <row r="31" spans="2:133" ht="11.25" customHeight="1" x14ac:dyDescent="0.15">
      <c r="B31" s="696" t="s">
        <v>316</v>
      </c>
      <c r="C31" s="697"/>
      <c r="D31" s="697"/>
      <c r="E31" s="697"/>
      <c r="F31" s="697"/>
      <c r="G31" s="697"/>
      <c r="H31" s="697"/>
      <c r="I31" s="697"/>
      <c r="J31" s="697"/>
      <c r="K31" s="697"/>
      <c r="L31" s="697"/>
      <c r="M31" s="697"/>
      <c r="N31" s="697"/>
      <c r="O31" s="697"/>
      <c r="P31" s="697"/>
      <c r="Q31" s="698"/>
      <c r="R31" s="627" t="s">
        <v>234</v>
      </c>
      <c r="S31" s="628"/>
      <c r="T31" s="628"/>
      <c r="U31" s="628"/>
      <c r="V31" s="628"/>
      <c r="W31" s="628"/>
      <c r="X31" s="628"/>
      <c r="Y31" s="629"/>
      <c r="Z31" s="663" t="s">
        <v>130</v>
      </c>
      <c r="AA31" s="663"/>
      <c r="AB31" s="663"/>
      <c r="AC31" s="663"/>
      <c r="AD31" s="664" t="s">
        <v>130</v>
      </c>
      <c r="AE31" s="664"/>
      <c r="AF31" s="664"/>
      <c r="AG31" s="664"/>
      <c r="AH31" s="664"/>
      <c r="AI31" s="664"/>
      <c r="AJ31" s="664"/>
      <c r="AK31" s="664"/>
      <c r="AL31" s="630" t="s">
        <v>130</v>
      </c>
      <c r="AM31" s="631"/>
      <c r="AN31" s="631"/>
      <c r="AO31" s="665"/>
      <c r="AP31" s="688" t="s">
        <v>317</v>
      </c>
      <c r="AQ31" s="689"/>
      <c r="AR31" s="689"/>
      <c r="AS31" s="689"/>
      <c r="AT31" s="690" t="s">
        <v>318</v>
      </c>
      <c r="AU31" s="218"/>
      <c r="AV31" s="218"/>
      <c r="AW31" s="218"/>
      <c r="AX31" s="676" t="s">
        <v>192</v>
      </c>
      <c r="AY31" s="677"/>
      <c r="AZ31" s="677"/>
      <c r="BA31" s="677"/>
      <c r="BB31" s="677"/>
      <c r="BC31" s="677"/>
      <c r="BD31" s="677"/>
      <c r="BE31" s="677"/>
      <c r="BF31" s="678"/>
      <c r="BG31" s="684">
        <v>96</v>
      </c>
      <c r="BH31" s="685"/>
      <c r="BI31" s="685"/>
      <c r="BJ31" s="685"/>
      <c r="BK31" s="685"/>
      <c r="BL31" s="685"/>
      <c r="BM31" s="686">
        <v>84.5</v>
      </c>
      <c r="BN31" s="685"/>
      <c r="BO31" s="685"/>
      <c r="BP31" s="685"/>
      <c r="BQ31" s="687"/>
      <c r="BR31" s="684">
        <v>96.2</v>
      </c>
      <c r="BS31" s="685"/>
      <c r="BT31" s="685"/>
      <c r="BU31" s="685"/>
      <c r="BV31" s="685"/>
      <c r="BW31" s="685"/>
      <c r="BX31" s="686">
        <v>84.4</v>
      </c>
      <c r="BY31" s="685"/>
      <c r="BZ31" s="685"/>
      <c r="CA31" s="685"/>
      <c r="CB31" s="687"/>
      <c r="CD31" s="642"/>
      <c r="CE31" s="643"/>
      <c r="CF31" s="624" t="s">
        <v>319</v>
      </c>
      <c r="CG31" s="625"/>
      <c r="CH31" s="625"/>
      <c r="CI31" s="625"/>
      <c r="CJ31" s="625"/>
      <c r="CK31" s="625"/>
      <c r="CL31" s="625"/>
      <c r="CM31" s="625"/>
      <c r="CN31" s="625"/>
      <c r="CO31" s="625"/>
      <c r="CP31" s="625"/>
      <c r="CQ31" s="626"/>
      <c r="CR31" s="627">
        <v>7048</v>
      </c>
      <c r="CS31" s="636"/>
      <c r="CT31" s="636"/>
      <c r="CU31" s="636"/>
      <c r="CV31" s="636"/>
      <c r="CW31" s="636"/>
      <c r="CX31" s="636"/>
      <c r="CY31" s="637"/>
      <c r="CZ31" s="630">
        <v>0.2</v>
      </c>
      <c r="DA31" s="638"/>
      <c r="DB31" s="638"/>
      <c r="DC31" s="639"/>
      <c r="DD31" s="633">
        <v>6617</v>
      </c>
      <c r="DE31" s="636"/>
      <c r="DF31" s="636"/>
      <c r="DG31" s="636"/>
      <c r="DH31" s="636"/>
      <c r="DI31" s="636"/>
      <c r="DJ31" s="636"/>
      <c r="DK31" s="637"/>
      <c r="DL31" s="633">
        <v>6617</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15">
      <c r="B32" s="624" t="s">
        <v>320</v>
      </c>
      <c r="C32" s="625"/>
      <c r="D32" s="625"/>
      <c r="E32" s="625"/>
      <c r="F32" s="625"/>
      <c r="G32" s="625"/>
      <c r="H32" s="625"/>
      <c r="I32" s="625"/>
      <c r="J32" s="625"/>
      <c r="K32" s="625"/>
      <c r="L32" s="625"/>
      <c r="M32" s="625"/>
      <c r="N32" s="625"/>
      <c r="O32" s="625"/>
      <c r="P32" s="625"/>
      <c r="Q32" s="626"/>
      <c r="R32" s="627">
        <v>560640</v>
      </c>
      <c r="S32" s="628"/>
      <c r="T32" s="628"/>
      <c r="U32" s="628"/>
      <c r="V32" s="628"/>
      <c r="W32" s="628"/>
      <c r="X32" s="628"/>
      <c r="Y32" s="629"/>
      <c r="Z32" s="663">
        <v>12.9</v>
      </c>
      <c r="AA32" s="663"/>
      <c r="AB32" s="663"/>
      <c r="AC32" s="663"/>
      <c r="AD32" s="664" t="s">
        <v>130</v>
      </c>
      <c r="AE32" s="664"/>
      <c r="AF32" s="664"/>
      <c r="AG32" s="664"/>
      <c r="AH32" s="664"/>
      <c r="AI32" s="664"/>
      <c r="AJ32" s="664"/>
      <c r="AK32" s="664"/>
      <c r="AL32" s="630" t="s">
        <v>251</v>
      </c>
      <c r="AM32" s="631"/>
      <c r="AN32" s="631"/>
      <c r="AO32" s="665"/>
      <c r="AP32" s="666"/>
      <c r="AQ32" s="667"/>
      <c r="AR32" s="667"/>
      <c r="AS32" s="667"/>
      <c r="AT32" s="691"/>
      <c r="AU32" s="214" t="s">
        <v>321</v>
      </c>
      <c r="AX32" s="624" t="s">
        <v>322</v>
      </c>
      <c r="AY32" s="625"/>
      <c r="AZ32" s="625"/>
      <c r="BA32" s="625"/>
      <c r="BB32" s="625"/>
      <c r="BC32" s="625"/>
      <c r="BD32" s="625"/>
      <c r="BE32" s="625"/>
      <c r="BF32" s="626"/>
      <c r="BG32" s="683">
        <v>95.9</v>
      </c>
      <c r="BH32" s="636"/>
      <c r="BI32" s="636"/>
      <c r="BJ32" s="636"/>
      <c r="BK32" s="636"/>
      <c r="BL32" s="636"/>
      <c r="BM32" s="631">
        <v>93.6</v>
      </c>
      <c r="BN32" s="636"/>
      <c r="BO32" s="636"/>
      <c r="BP32" s="636"/>
      <c r="BQ32" s="661"/>
      <c r="BR32" s="683">
        <v>97.8</v>
      </c>
      <c r="BS32" s="636"/>
      <c r="BT32" s="636"/>
      <c r="BU32" s="636"/>
      <c r="BV32" s="636"/>
      <c r="BW32" s="636"/>
      <c r="BX32" s="631">
        <v>94.4</v>
      </c>
      <c r="BY32" s="636"/>
      <c r="BZ32" s="636"/>
      <c r="CA32" s="636"/>
      <c r="CB32" s="661"/>
      <c r="CD32" s="644"/>
      <c r="CE32" s="645"/>
      <c r="CF32" s="624" t="s">
        <v>323</v>
      </c>
      <c r="CG32" s="625"/>
      <c r="CH32" s="625"/>
      <c r="CI32" s="625"/>
      <c r="CJ32" s="625"/>
      <c r="CK32" s="625"/>
      <c r="CL32" s="625"/>
      <c r="CM32" s="625"/>
      <c r="CN32" s="625"/>
      <c r="CO32" s="625"/>
      <c r="CP32" s="625"/>
      <c r="CQ32" s="626"/>
      <c r="CR32" s="627">
        <v>499</v>
      </c>
      <c r="CS32" s="628"/>
      <c r="CT32" s="628"/>
      <c r="CU32" s="628"/>
      <c r="CV32" s="628"/>
      <c r="CW32" s="628"/>
      <c r="CX32" s="628"/>
      <c r="CY32" s="629"/>
      <c r="CZ32" s="630">
        <v>0</v>
      </c>
      <c r="DA32" s="638"/>
      <c r="DB32" s="638"/>
      <c r="DC32" s="639"/>
      <c r="DD32" s="633">
        <v>499</v>
      </c>
      <c r="DE32" s="628"/>
      <c r="DF32" s="628"/>
      <c r="DG32" s="628"/>
      <c r="DH32" s="628"/>
      <c r="DI32" s="628"/>
      <c r="DJ32" s="628"/>
      <c r="DK32" s="629"/>
      <c r="DL32" s="633">
        <v>499</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324</v>
      </c>
      <c r="C33" s="625"/>
      <c r="D33" s="625"/>
      <c r="E33" s="625"/>
      <c r="F33" s="625"/>
      <c r="G33" s="625"/>
      <c r="H33" s="625"/>
      <c r="I33" s="625"/>
      <c r="J33" s="625"/>
      <c r="K33" s="625"/>
      <c r="L33" s="625"/>
      <c r="M33" s="625"/>
      <c r="N33" s="625"/>
      <c r="O33" s="625"/>
      <c r="P33" s="625"/>
      <c r="Q33" s="626"/>
      <c r="R33" s="627">
        <v>10225</v>
      </c>
      <c r="S33" s="628"/>
      <c r="T33" s="628"/>
      <c r="U33" s="628"/>
      <c r="V33" s="628"/>
      <c r="W33" s="628"/>
      <c r="X33" s="628"/>
      <c r="Y33" s="629"/>
      <c r="Z33" s="663">
        <v>0.2</v>
      </c>
      <c r="AA33" s="663"/>
      <c r="AB33" s="663"/>
      <c r="AC33" s="663"/>
      <c r="AD33" s="664">
        <v>3030</v>
      </c>
      <c r="AE33" s="664"/>
      <c r="AF33" s="664"/>
      <c r="AG33" s="664"/>
      <c r="AH33" s="664"/>
      <c r="AI33" s="664"/>
      <c r="AJ33" s="664"/>
      <c r="AK33" s="664"/>
      <c r="AL33" s="630">
        <v>0.2</v>
      </c>
      <c r="AM33" s="631"/>
      <c r="AN33" s="631"/>
      <c r="AO33" s="665"/>
      <c r="AP33" s="668"/>
      <c r="AQ33" s="669"/>
      <c r="AR33" s="669"/>
      <c r="AS33" s="669"/>
      <c r="AT33" s="692"/>
      <c r="AU33" s="219"/>
      <c r="AV33" s="219"/>
      <c r="AW33" s="219"/>
      <c r="AX33" s="608" t="s">
        <v>325</v>
      </c>
      <c r="AY33" s="609"/>
      <c r="AZ33" s="609"/>
      <c r="BA33" s="609"/>
      <c r="BB33" s="609"/>
      <c r="BC33" s="609"/>
      <c r="BD33" s="609"/>
      <c r="BE33" s="609"/>
      <c r="BF33" s="610"/>
      <c r="BG33" s="682">
        <v>97.5</v>
      </c>
      <c r="BH33" s="612"/>
      <c r="BI33" s="612"/>
      <c r="BJ33" s="612"/>
      <c r="BK33" s="612"/>
      <c r="BL33" s="612"/>
      <c r="BM33" s="656">
        <v>73.599999999999994</v>
      </c>
      <c r="BN33" s="612"/>
      <c r="BO33" s="612"/>
      <c r="BP33" s="612"/>
      <c r="BQ33" s="650"/>
      <c r="BR33" s="682">
        <v>92.6</v>
      </c>
      <c r="BS33" s="612"/>
      <c r="BT33" s="612"/>
      <c r="BU33" s="612"/>
      <c r="BV33" s="612"/>
      <c r="BW33" s="612"/>
      <c r="BX33" s="656">
        <v>68.5</v>
      </c>
      <c r="BY33" s="612"/>
      <c r="BZ33" s="612"/>
      <c r="CA33" s="612"/>
      <c r="CB33" s="650"/>
      <c r="CD33" s="624" t="s">
        <v>326</v>
      </c>
      <c r="CE33" s="625"/>
      <c r="CF33" s="625"/>
      <c r="CG33" s="625"/>
      <c r="CH33" s="625"/>
      <c r="CI33" s="625"/>
      <c r="CJ33" s="625"/>
      <c r="CK33" s="625"/>
      <c r="CL33" s="625"/>
      <c r="CM33" s="625"/>
      <c r="CN33" s="625"/>
      <c r="CO33" s="625"/>
      <c r="CP33" s="625"/>
      <c r="CQ33" s="626"/>
      <c r="CR33" s="627">
        <v>1550488</v>
      </c>
      <c r="CS33" s="636"/>
      <c r="CT33" s="636"/>
      <c r="CU33" s="636"/>
      <c r="CV33" s="636"/>
      <c r="CW33" s="636"/>
      <c r="CX33" s="636"/>
      <c r="CY33" s="637"/>
      <c r="CZ33" s="630">
        <v>38.299999999999997</v>
      </c>
      <c r="DA33" s="638"/>
      <c r="DB33" s="638"/>
      <c r="DC33" s="639"/>
      <c r="DD33" s="633">
        <v>1123710</v>
      </c>
      <c r="DE33" s="636"/>
      <c r="DF33" s="636"/>
      <c r="DG33" s="636"/>
      <c r="DH33" s="636"/>
      <c r="DI33" s="636"/>
      <c r="DJ33" s="636"/>
      <c r="DK33" s="637"/>
      <c r="DL33" s="633">
        <v>379327</v>
      </c>
      <c r="DM33" s="636"/>
      <c r="DN33" s="636"/>
      <c r="DO33" s="636"/>
      <c r="DP33" s="636"/>
      <c r="DQ33" s="636"/>
      <c r="DR33" s="636"/>
      <c r="DS33" s="636"/>
      <c r="DT33" s="636"/>
      <c r="DU33" s="636"/>
      <c r="DV33" s="637"/>
      <c r="DW33" s="630">
        <v>28.3</v>
      </c>
      <c r="DX33" s="638"/>
      <c r="DY33" s="638"/>
      <c r="DZ33" s="638"/>
      <c r="EA33" s="638"/>
      <c r="EB33" s="638"/>
      <c r="EC33" s="652"/>
    </row>
    <row r="34" spans="2:133" ht="11.25" customHeight="1" x14ac:dyDescent="0.15">
      <c r="B34" s="624" t="s">
        <v>327</v>
      </c>
      <c r="C34" s="625"/>
      <c r="D34" s="625"/>
      <c r="E34" s="625"/>
      <c r="F34" s="625"/>
      <c r="G34" s="625"/>
      <c r="H34" s="625"/>
      <c r="I34" s="625"/>
      <c r="J34" s="625"/>
      <c r="K34" s="625"/>
      <c r="L34" s="625"/>
      <c r="M34" s="625"/>
      <c r="N34" s="625"/>
      <c r="O34" s="625"/>
      <c r="P34" s="625"/>
      <c r="Q34" s="626"/>
      <c r="R34" s="627">
        <v>117567</v>
      </c>
      <c r="S34" s="628"/>
      <c r="T34" s="628"/>
      <c r="U34" s="628"/>
      <c r="V34" s="628"/>
      <c r="W34" s="628"/>
      <c r="X34" s="628"/>
      <c r="Y34" s="629"/>
      <c r="Z34" s="663">
        <v>2.7</v>
      </c>
      <c r="AA34" s="663"/>
      <c r="AB34" s="663"/>
      <c r="AC34" s="663"/>
      <c r="AD34" s="664" t="s">
        <v>130</v>
      </c>
      <c r="AE34" s="664"/>
      <c r="AF34" s="664"/>
      <c r="AG34" s="664"/>
      <c r="AH34" s="664"/>
      <c r="AI34" s="664"/>
      <c r="AJ34" s="664"/>
      <c r="AK34" s="664"/>
      <c r="AL34" s="630" t="s">
        <v>130</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328</v>
      </c>
      <c r="CE34" s="625"/>
      <c r="CF34" s="625"/>
      <c r="CG34" s="625"/>
      <c r="CH34" s="625"/>
      <c r="CI34" s="625"/>
      <c r="CJ34" s="625"/>
      <c r="CK34" s="625"/>
      <c r="CL34" s="625"/>
      <c r="CM34" s="625"/>
      <c r="CN34" s="625"/>
      <c r="CO34" s="625"/>
      <c r="CP34" s="625"/>
      <c r="CQ34" s="626"/>
      <c r="CR34" s="627">
        <v>708613</v>
      </c>
      <c r="CS34" s="628"/>
      <c r="CT34" s="628"/>
      <c r="CU34" s="628"/>
      <c r="CV34" s="628"/>
      <c r="CW34" s="628"/>
      <c r="CX34" s="628"/>
      <c r="CY34" s="629"/>
      <c r="CZ34" s="630">
        <v>17.5</v>
      </c>
      <c r="DA34" s="638"/>
      <c r="DB34" s="638"/>
      <c r="DC34" s="639"/>
      <c r="DD34" s="633">
        <v>444827</v>
      </c>
      <c r="DE34" s="628"/>
      <c r="DF34" s="628"/>
      <c r="DG34" s="628"/>
      <c r="DH34" s="628"/>
      <c r="DI34" s="628"/>
      <c r="DJ34" s="628"/>
      <c r="DK34" s="629"/>
      <c r="DL34" s="633">
        <v>199761</v>
      </c>
      <c r="DM34" s="628"/>
      <c r="DN34" s="628"/>
      <c r="DO34" s="628"/>
      <c r="DP34" s="628"/>
      <c r="DQ34" s="628"/>
      <c r="DR34" s="628"/>
      <c r="DS34" s="628"/>
      <c r="DT34" s="628"/>
      <c r="DU34" s="628"/>
      <c r="DV34" s="629"/>
      <c r="DW34" s="630">
        <v>14.9</v>
      </c>
      <c r="DX34" s="638"/>
      <c r="DY34" s="638"/>
      <c r="DZ34" s="638"/>
      <c r="EA34" s="638"/>
      <c r="EB34" s="638"/>
      <c r="EC34" s="652"/>
    </row>
    <row r="35" spans="2:133" ht="11.25" customHeight="1" x14ac:dyDescent="0.15">
      <c r="B35" s="624" t="s">
        <v>329</v>
      </c>
      <c r="C35" s="625"/>
      <c r="D35" s="625"/>
      <c r="E35" s="625"/>
      <c r="F35" s="625"/>
      <c r="G35" s="625"/>
      <c r="H35" s="625"/>
      <c r="I35" s="625"/>
      <c r="J35" s="625"/>
      <c r="K35" s="625"/>
      <c r="L35" s="625"/>
      <c r="M35" s="625"/>
      <c r="N35" s="625"/>
      <c r="O35" s="625"/>
      <c r="P35" s="625"/>
      <c r="Q35" s="626"/>
      <c r="R35" s="627">
        <v>181108</v>
      </c>
      <c r="S35" s="628"/>
      <c r="T35" s="628"/>
      <c r="U35" s="628"/>
      <c r="V35" s="628"/>
      <c r="W35" s="628"/>
      <c r="X35" s="628"/>
      <c r="Y35" s="629"/>
      <c r="Z35" s="663">
        <v>4.2</v>
      </c>
      <c r="AA35" s="663"/>
      <c r="AB35" s="663"/>
      <c r="AC35" s="663"/>
      <c r="AD35" s="664" t="s">
        <v>130</v>
      </c>
      <c r="AE35" s="664"/>
      <c r="AF35" s="664"/>
      <c r="AG35" s="664"/>
      <c r="AH35" s="664"/>
      <c r="AI35" s="664"/>
      <c r="AJ35" s="664"/>
      <c r="AK35" s="664"/>
      <c r="AL35" s="630" t="s">
        <v>251</v>
      </c>
      <c r="AM35" s="631"/>
      <c r="AN35" s="631"/>
      <c r="AO35" s="665"/>
      <c r="AP35" s="222"/>
      <c r="AQ35" s="679" t="s">
        <v>330</v>
      </c>
      <c r="AR35" s="680"/>
      <c r="AS35" s="680"/>
      <c r="AT35" s="680"/>
      <c r="AU35" s="680"/>
      <c r="AV35" s="680"/>
      <c r="AW35" s="680"/>
      <c r="AX35" s="680"/>
      <c r="AY35" s="680"/>
      <c r="AZ35" s="680"/>
      <c r="BA35" s="680"/>
      <c r="BB35" s="680"/>
      <c r="BC35" s="680"/>
      <c r="BD35" s="680"/>
      <c r="BE35" s="680"/>
      <c r="BF35" s="681"/>
      <c r="BG35" s="679" t="s">
        <v>331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332</v>
      </c>
      <c r="CE35" s="625"/>
      <c r="CF35" s="625"/>
      <c r="CG35" s="625"/>
      <c r="CH35" s="625"/>
      <c r="CI35" s="625"/>
      <c r="CJ35" s="625"/>
      <c r="CK35" s="625"/>
      <c r="CL35" s="625"/>
      <c r="CM35" s="625"/>
      <c r="CN35" s="625"/>
      <c r="CO35" s="625"/>
      <c r="CP35" s="625"/>
      <c r="CQ35" s="626"/>
      <c r="CR35" s="627">
        <v>41256</v>
      </c>
      <c r="CS35" s="636"/>
      <c r="CT35" s="636"/>
      <c r="CU35" s="636"/>
      <c r="CV35" s="636"/>
      <c r="CW35" s="636"/>
      <c r="CX35" s="636"/>
      <c r="CY35" s="637"/>
      <c r="CZ35" s="630">
        <v>1</v>
      </c>
      <c r="DA35" s="638"/>
      <c r="DB35" s="638"/>
      <c r="DC35" s="639"/>
      <c r="DD35" s="633">
        <v>33738</v>
      </c>
      <c r="DE35" s="636"/>
      <c r="DF35" s="636"/>
      <c r="DG35" s="636"/>
      <c r="DH35" s="636"/>
      <c r="DI35" s="636"/>
      <c r="DJ35" s="636"/>
      <c r="DK35" s="637"/>
      <c r="DL35" s="633">
        <v>13740</v>
      </c>
      <c r="DM35" s="636"/>
      <c r="DN35" s="636"/>
      <c r="DO35" s="636"/>
      <c r="DP35" s="636"/>
      <c r="DQ35" s="636"/>
      <c r="DR35" s="636"/>
      <c r="DS35" s="636"/>
      <c r="DT35" s="636"/>
      <c r="DU35" s="636"/>
      <c r="DV35" s="637"/>
      <c r="DW35" s="630">
        <v>1</v>
      </c>
      <c r="DX35" s="638"/>
      <c r="DY35" s="638"/>
      <c r="DZ35" s="638"/>
      <c r="EA35" s="638"/>
      <c r="EB35" s="638"/>
      <c r="EC35" s="652"/>
    </row>
    <row r="36" spans="2:133" ht="11.25" customHeight="1" x14ac:dyDescent="0.15">
      <c r="B36" s="624" t="s">
        <v>333</v>
      </c>
      <c r="C36" s="625"/>
      <c r="D36" s="625"/>
      <c r="E36" s="625"/>
      <c r="F36" s="625"/>
      <c r="G36" s="625"/>
      <c r="H36" s="625"/>
      <c r="I36" s="625"/>
      <c r="J36" s="625"/>
      <c r="K36" s="625"/>
      <c r="L36" s="625"/>
      <c r="M36" s="625"/>
      <c r="N36" s="625"/>
      <c r="O36" s="625"/>
      <c r="P36" s="625"/>
      <c r="Q36" s="626"/>
      <c r="R36" s="627">
        <v>342918</v>
      </c>
      <c r="S36" s="628"/>
      <c r="T36" s="628"/>
      <c r="U36" s="628"/>
      <c r="V36" s="628"/>
      <c r="W36" s="628"/>
      <c r="X36" s="628"/>
      <c r="Y36" s="629"/>
      <c r="Z36" s="663">
        <v>7.9</v>
      </c>
      <c r="AA36" s="663"/>
      <c r="AB36" s="663"/>
      <c r="AC36" s="663"/>
      <c r="AD36" s="664" t="s">
        <v>130</v>
      </c>
      <c r="AE36" s="664"/>
      <c r="AF36" s="664"/>
      <c r="AG36" s="664"/>
      <c r="AH36" s="664"/>
      <c r="AI36" s="664"/>
      <c r="AJ36" s="664"/>
      <c r="AK36" s="664"/>
      <c r="AL36" s="630" t="s">
        <v>130</v>
      </c>
      <c r="AM36" s="631"/>
      <c r="AN36" s="631"/>
      <c r="AO36" s="665"/>
      <c r="AP36" s="222"/>
      <c r="AQ36" s="670" t="s">
        <v>334</v>
      </c>
      <c r="AR36" s="671"/>
      <c r="AS36" s="671"/>
      <c r="AT36" s="671"/>
      <c r="AU36" s="671"/>
      <c r="AV36" s="671"/>
      <c r="AW36" s="671"/>
      <c r="AX36" s="671"/>
      <c r="AY36" s="672"/>
      <c r="AZ36" s="673">
        <v>226991</v>
      </c>
      <c r="BA36" s="674"/>
      <c r="BB36" s="674"/>
      <c r="BC36" s="674"/>
      <c r="BD36" s="674"/>
      <c r="BE36" s="674"/>
      <c r="BF36" s="675"/>
      <c r="BG36" s="676" t="s">
        <v>335</v>
      </c>
      <c r="BH36" s="677"/>
      <c r="BI36" s="677"/>
      <c r="BJ36" s="677"/>
      <c r="BK36" s="677"/>
      <c r="BL36" s="677"/>
      <c r="BM36" s="677"/>
      <c r="BN36" s="677"/>
      <c r="BO36" s="677"/>
      <c r="BP36" s="677"/>
      <c r="BQ36" s="677"/>
      <c r="BR36" s="677"/>
      <c r="BS36" s="677"/>
      <c r="BT36" s="677"/>
      <c r="BU36" s="678"/>
      <c r="BV36" s="673">
        <v>830</v>
      </c>
      <c r="BW36" s="674"/>
      <c r="BX36" s="674"/>
      <c r="BY36" s="674"/>
      <c r="BZ36" s="674"/>
      <c r="CA36" s="674"/>
      <c r="CB36" s="675"/>
      <c r="CD36" s="624" t="s">
        <v>336</v>
      </c>
      <c r="CE36" s="625"/>
      <c r="CF36" s="625"/>
      <c r="CG36" s="625"/>
      <c r="CH36" s="625"/>
      <c r="CI36" s="625"/>
      <c r="CJ36" s="625"/>
      <c r="CK36" s="625"/>
      <c r="CL36" s="625"/>
      <c r="CM36" s="625"/>
      <c r="CN36" s="625"/>
      <c r="CO36" s="625"/>
      <c r="CP36" s="625"/>
      <c r="CQ36" s="626"/>
      <c r="CR36" s="627">
        <v>393522</v>
      </c>
      <c r="CS36" s="628"/>
      <c r="CT36" s="628"/>
      <c r="CU36" s="628"/>
      <c r="CV36" s="628"/>
      <c r="CW36" s="628"/>
      <c r="CX36" s="628"/>
      <c r="CY36" s="629"/>
      <c r="CZ36" s="630">
        <v>9.6999999999999993</v>
      </c>
      <c r="DA36" s="638"/>
      <c r="DB36" s="638"/>
      <c r="DC36" s="639"/>
      <c r="DD36" s="633">
        <v>253141</v>
      </c>
      <c r="DE36" s="628"/>
      <c r="DF36" s="628"/>
      <c r="DG36" s="628"/>
      <c r="DH36" s="628"/>
      <c r="DI36" s="628"/>
      <c r="DJ36" s="628"/>
      <c r="DK36" s="629"/>
      <c r="DL36" s="633">
        <v>130040</v>
      </c>
      <c r="DM36" s="628"/>
      <c r="DN36" s="628"/>
      <c r="DO36" s="628"/>
      <c r="DP36" s="628"/>
      <c r="DQ36" s="628"/>
      <c r="DR36" s="628"/>
      <c r="DS36" s="628"/>
      <c r="DT36" s="628"/>
      <c r="DU36" s="628"/>
      <c r="DV36" s="629"/>
      <c r="DW36" s="630">
        <v>9.6999999999999993</v>
      </c>
      <c r="DX36" s="638"/>
      <c r="DY36" s="638"/>
      <c r="DZ36" s="638"/>
      <c r="EA36" s="638"/>
      <c r="EB36" s="638"/>
      <c r="EC36" s="652"/>
    </row>
    <row r="37" spans="2:133" ht="11.25" customHeight="1" x14ac:dyDescent="0.15">
      <c r="B37" s="624" t="s">
        <v>337</v>
      </c>
      <c r="C37" s="625"/>
      <c r="D37" s="625"/>
      <c r="E37" s="625"/>
      <c r="F37" s="625"/>
      <c r="G37" s="625"/>
      <c r="H37" s="625"/>
      <c r="I37" s="625"/>
      <c r="J37" s="625"/>
      <c r="K37" s="625"/>
      <c r="L37" s="625"/>
      <c r="M37" s="625"/>
      <c r="N37" s="625"/>
      <c r="O37" s="625"/>
      <c r="P37" s="625"/>
      <c r="Q37" s="626"/>
      <c r="R37" s="627">
        <v>48180</v>
      </c>
      <c r="S37" s="628"/>
      <c r="T37" s="628"/>
      <c r="U37" s="628"/>
      <c r="V37" s="628"/>
      <c r="W37" s="628"/>
      <c r="X37" s="628"/>
      <c r="Y37" s="629"/>
      <c r="Z37" s="663">
        <v>1.1000000000000001</v>
      </c>
      <c r="AA37" s="663"/>
      <c r="AB37" s="663"/>
      <c r="AC37" s="663"/>
      <c r="AD37" s="664">
        <v>257</v>
      </c>
      <c r="AE37" s="664"/>
      <c r="AF37" s="664"/>
      <c r="AG37" s="664"/>
      <c r="AH37" s="664"/>
      <c r="AI37" s="664"/>
      <c r="AJ37" s="664"/>
      <c r="AK37" s="664"/>
      <c r="AL37" s="630">
        <v>0</v>
      </c>
      <c r="AM37" s="631"/>
      <c r="AN37" s="631"/>
      <c r="AO37" s="665"/>
      <c r="AQ37" s="658" t="s">
        <v>338</v>
      </c>
      <c r="AR37" s="659"/>
      <c r="AS37" s="659"/>
      <c r="AT37" s="659"/>
      <c r="AU37" s="659"/>
      <c r="AV37" s="659"/>
      <c r="AW37" s="659"/>
      <c r="AX37" s="659"/>
      <c r="AY37" s="660"/>
      <c r="AZ37" s="627">
        <v>70877</v>
      </c>
      <c r="BA37" s="628"/>
      <c r="BB37" s="628"/>
      <c r="BC37" s="628"/>
      <c r="BD37" s="636"/>
      <c r="BE37" s="636"/>
      <c r="BF37" s="661"/>
      <c r="BG37" s="624" t="s">
        <v>339</v>
      </c>
      <c r="BH37" s="625"/>
      <c r="BI37" s="625"/>
      <c r="BJ37" s="625"/>
      <c r="BK37" s="625"/>
      <c r="BL37" s="625"/>
      <c r="BM37" s="625"/>
      <c r="BN37" s="625"/>
      <c r="BO37" s="625"/>
      <c r="BP37" s="625"/>
      <c r="BQ37" s="625"/>
      <c r="BR37" s="625"/>
      <c r="BS37" s="625"/>
      <c r="BT37" s="625"/>
      <c r="BU37" s="626"/>
      <c r="BV37" s="627">
        <v>830</v>
      </c>
      <c r="BW37" s="628"/>
      <c r="BX37" s="628"/>
      <c r="BY37" s="628"/>
      <c r="BZ37" s="628"/>
      <c r="CA37" s="628"/>
      <c r="CB37" s="662"/>
      <c r="CD37" s="624" t="s">
        <v>340</v>
      </c>
      <c r="CE37" s="625"/>
      <c r="CF37" s="625"/>
      <c r="CG37" s="625"/>
      <c r="CH37" s="625"/>
      <c r="CI37" s="625"/>
      <c r="CJ37" s="625"/>
      <c r="CK37" s="625"/>
      <c r="CL37" s="625"/>
      <c r="CM37" s="625"/>
      <c r="CN37" s="625"/>
      <c r="CO37" s="625"/>
      <c r="CP37" s="625"/>
      <c r="CQ37" s="626"/>
      <c r="CR37" s="627">
        <v>25583</v>
      </c>
      <c r="CS37" s="636"/>
      <c r="CT37" s="636"/>
      <c r="CU37" s="636"/>
      <c r="CV37" s="636"/>
      <c r="CW37" s="636"/>
      <c r="CX37" s="636"/>
      <c r="CY37" s="637"/>
      <c r="CZ37" s="630">
        <v>0.6</v>
      </c>
      <c r="DA37" s="638"/>
      <c r="DB37" s="638"/>
      <c r="DC37" s="639"/>
      <c r="DD37" s="633">
        <v>25583</v>
      </c>
      <c r="DE37" s="636"/>
      <c r="DF37" s="636"/>
      <c r="DG37" s="636"/>
      <c r="DH37" s="636"/>
      <c r="DI37" s="636"/>
      <c r="DJ37" s="636"/>
      <c r="DK37" s="637"/>
      <c r="DL37" s="633">
        <v>25583</v>
      </c>
      <c r="DM37" s="636"/>
      <c r="DN37" s="636"/>
      <c r="DO37" s="636"/>
      <c r="DP37" s="636"/>
      <c r="DQ37" s="636"/>
      <c r="DR37" s="636"/>
      <c r="DS37" s="636"/>
      <c r="DT37" s="636"/>
      <c r="DU37" s="636"/>
      <c r="DV37" s="637"/>
      <c r="DW37" s="630">
        <v>1.9</v>
      </c>
      <c r="DX37" s="638"/>
      <c r="DY37" s="638"/>
      <c r="DZ37" s="638"/>
      <c r="EA37" s="638"/>
      <c r="EB37" s="638"/>
      <c r="EC37" s="652"/>
    </row>
    <row r="38" spans="2:133" ht="11.25" customHeight="1" x14ac:dyDescent="0.15">
      <c r="B38" s="624" t="s">
        <v>341</v>
      </c>
      <c r="C38" s="625"/>
      <c r="D38" s="625"/>
      <c r="E38" s="625"/>
      <c r="F38" s="625"/>
      <c r="G38" s="625"/>
      <c r="H38" s="625"/>
      <c r="I38" s="625"/>
      <c r="J38" s="625"/>
      <c r="K38" s="625"/>
      <c r="L38" s="625"/>
      <c r="M38" s="625"/>
      <c r="N38" s="625"/>
      <c r="O38" s="625"/>
      <c r="P38" s="625"/>
      <c r="Q38" s="626"/>
      <c r="R38" s="627">
        <v>429264</v>
      </c>
      <c r="S38" s="628"/>
      <c r="T38" s="628"/>
      <c r="U38" s="628"/>
      <c r="V38" s="628"/>
      <c r="W38" s="628"/>
      <c r="X38" s="628"/>
      <c r="Y38" s="629"/>
      <c r="Z38" s="663">
        <v>9.9</v>
      </c>
      <c r="AA38" s="663"/>
      <c r="AB38" s="663"/>
      <c r="AC38" s="663"/>
      <c r="AD38" s="664" t="s">
        <v>251</v>
      </c>
      <c r="AE38" s="664"/>
      <c r="AF38" s="664"/>
      <c r="AG38" s="664"/>
      <c r="AH38" s="664"/>
      <c r="AI38" s="664"/>
      <c r="AJ38" s="664"/>
      <c r="AK38" s="664"/>
      <c r="AL38" s="630" t="s">
        <v>130</v>
      </c>
      <c r="AM38" s="631"/>
      <c r="AN38" s="631"/>
      <c r="AO38" s="665"/>
      <c r="AQ38" s="658" t="s">
        <v>342</v>
      </c>
      <c r="AR38" s="659"/>
      <c r="AS38" s="659"/>
      <c r="AT38" s="659"/>
      <c r="AU38" s="659"/>
      <c r="AV38" s="659"/>
      <c r="AW38" s="659"/>
      <c r="AX38" s="659"/>
      <c r="AY38" s="660"/>
      <c r="AZ38" s="627">
        <v>51286</v>
      </c>
      <c r="BA38" s="628"/>
      <c r="BB38" s="628"/>
      <c r="BC38" s="628"/>
      <c r="BD38" s="636"/>
      <c r="BE38" s="636"/>
      <c r="BF38" s="661"/>
      <c r="BG38" s="624" t="s">
        <v>343</v>
      </c>
      <c r="BH38" s="625"/>
      <c r="BI38" s="625"/>
      <c r="BJ38" s="625"/>
      <c r="BK38" s="625"/>
      <c r="BL38" s="625"/>
      <c r="BM38" s="625"/>
      <c r="BN38" s="625"/>
      <c r="BO38" s="625"/>
      <c r="BP38" s="625"/>
      <c r="BQ38" s="625"/>
      <c r="BR38" s="625"/>
      <c r="BS38" s="625"/>
      <c r="BT38" s="625"/>
      <c r="BU38" s="626"/>
      <c r="BV38" s="627">
        <v>262</v>
      </c>
      <c r="BW38" s="628"/>
      <c r="BX38" s="628"/>
      <c r="BY38" s="628"/>
      <c r="BZ38" s="628"/>
      <c r="CA38" s="628"/>
      <c r="CB38" s="662"/>
      <c r="CD38" s="624" t="s">
        <v>344</v>
      </c>
      <c r="CE38" s="625"/>
      <c r="CF38" s="625"/>
      <c r="CG38" s="625"/>
      <c r="CH38" s="625"/>
      <c r="CI38" s="625"/>
      <c r="CJ38" s="625"/>
      <c r="CK38" s="625"/>
      <c r="CL38" s="625"/>
      <c r="CM38" s="625"/>
      <c r="CN38" s="625"/>
      <c r="CO38" s="625"/>
      <c r="CP38" s="625"/>
      <c r="CQ38" s="626"/>
      <c r="CR38" s="627">
        <v>156114</v>
      </c>
      <c r="CS38" s="628"/>
      <c r="CT38" s="628"/>
      <c r="CU38" s="628"/>
      <c r="CV38" s="628"/>
      <c r="CW38" s="628"/>
      <c r="CX38" s="628"/>
      <c r="CY38" s="629"/>
      <c r="CZ38" s="630">
        <v>3.9</v>
      </c>
      <c r="DA38" s="638"/>
      <c r="DB38" s="638"/>
      <c r="DC38" s="639"/>
      <c r="DD38" s="633">
        <v>141021</v>
      </c>
      <c r="DE38" s="628"/>
      <c r="DF38" s="628"/>
      <c r="DG38" s="628"/>
      <c r="DH38" s="628"/>
      <c r="DI38" s="628"/>
      <c r="DJ38" s="628"/>
      <c r="DK38" s="629"/>
      <c r="DL38" s="633">
        <v>35786</v>
      </c>
      <c r="DM38" s="628"/>
      <c r="DN38" s="628"/>
      <c r="DO38" s="628"/>
      <c r="DP38" s="628"/>
      <c r="DQ38" s="628"/>
      <c r="DR38" s="628"/>
      <c r="DS38" s="628"/>
      <c r="DT38" s="628"/>
      <c r="DU38" s="628"/>
      <c r="DV38" s="629"/>
      <c r="DW38" s="630">
        <v>2.7</v>
      </c>
      <c r="DX38" s="638"/>
      <c r="DY38" s="638"/>
      <c r="DZ38" s="638"/>
      <c r="EA38" s="638"/>
      <c r="EB38" s="638"/>
      <c r="EC38" s="652"/>
    </row>
    <row r="39" spans="2:133" ht="11.25" customHeight="1" x14ac:dyDescent="0.15">
      <c r="B39" s="624" t="s">
        <v>345</v>
      </c>
      <c r="C39" s="625"/>
      <c r="D39" s="625"/>
      <c r="E39" s="625"/>
      <c r="F39" s="625"/>
      <c r="G39" s="625"/>
      <c r="H39" s="625"/>
      <c r="I39" s="625"/>
      <c r="J39" s="625"/>
      <c r="K39" s="625"/>
      <c r="L39" s="625"/>
      <c r="M39" s="625"/>
      <c r="N39" s="625"/>
      <c r="O39" s="625"/>
      <c r="P39" s="625"/>
      <c r="Q39" s="626"/>
      <c r="R39" s="627" t="s">
        <v>130</v>
      </c>
      <c r="S39" s="628"/>
      <c r="T39" s="628"/>
      <c r="U39" s="628"/>
      <c r="V39" s="628"/>
      <c r="W39" s="628"/>
      <c r="X39" s="628"/>
      <c r="Y39" s="629"/>
      <c r="Z39" s="663" t="s">
        <v>130</v>
      </c>
      <c r="AA39" s="663"/>
      <c r="AB39" s="663"/>
      <c r="AC39" s="663"/>
      <c r="AD39" s="664" t="s">
        <v>130</v>
      </c>
      <c r="AE39" s="664"/>
      <c r="AF39" s="664"/>
      <c r="AG39" s="664"/>
      <c r="AH39" s="664"/>
      <c r="AI39" s="664"/>
      <c r="AJ39" s="664"/>
      <c r="AK39" s="664"/>
      <c r="AL39" s="630" t="s">
        <v>130</v>
      </c>
      <c r="AM39" s="631"/>
      <c r="AN39" s="631"/>
      <c r="AO39" s="665"/>
      <c r="AQ39" s="658" t="s">
        <v>346</v>
      </c>
      <c r="AR39" s="659"/>
      <c r="AS39" s="659"/>
      <c r="AT39" s="659"/>
      <c r="AU39" s="659"/>
      <c r="AV39" s="659"/>
      <c r="AW39" s="659"/>
      <c r="AX39" s="659"/>
      <c r="AY39" s="660"/>
      <c r="AZ39" s="627">
        <v>45264</v>
      </c>
      <c r="BA39" s="628"/>
      <c r="BB39" s="628"/>
      <c r="BC39" s="628"/>
      <c r="BD39" s="636"/>
      <c r="BE39" s="636"/>
      <c r="BF39" s="661"/>
      <c r="BG39" s="624" t="s">
        <v>347</v>
      </c>
      <c r="BH39" s="625"/>
      <c r="BI39" s="625"/>
      <c r="BJ39" s="625"/>
      <c r="BK39" s="625"/>
      <c r="BL39" s="625"/>
      <c r="BM39" s="625"/>
      <c r="BN39" s="625"/>
      <c r="BO39" s="625"/>
      <c r="BP39" s="625"/>
      <c r="BQ39" s="625"/>
      <c r="BR39" s="625"/>
      <c r="BS39" s="625"/>
      <c r="BT39" s="625"/>
      <c r="BU39" s="626"/>
      <c r="BV39" s="627">
        <v>426</v>
      </c>
      <c r="BW39" s="628"/>
      <c r="BX39" s="628"/>
      <c r="BY39" s="628"/>
      <c r="BZ39" s="628"/>
      <c r="CA39" s="628"/>
      <c r="CB39" s="662"/>
      <c r="CD39" s="624" t="s">
        <v>348</v>
      </c>
      <c r="CE39" s="625"/>
      <c r="CF39" s="625"/>
      <c r="CG39" s="625"/>
      <c r="CH39" s="625"/>
      <c r="CI39" s="625"/>
      <c r="CJ39" s="625"/>
      <c r="CK39" s="625"/>
      <c r="CL39" s="625"/>
      <c r="CM39" s="625"/>
      <c r="CN39" s="625"/>
      <c r="CO39" s="625"/>
      <c r="CP39" s="625"/>
      <c r="CQ39" s="626"/>
      <c r="CR39" s="627">
        <v>250983</v>
      </c>
      <c r="CS39" s="636"/>
      <c r="CT39" s="636"/>
      <c r="CU39" s="636"/>
      <c r="CV39" s="636"/>
      <c r="CW39" s="636"/>
      <c r="CX39" s="636"/>
      <c r="CY39" s="637"/>
      <c r="CZ39" s="630">
        <v>6.2</v>
      </c>
      <c r="DA39" s="638"/>
      <c r="DB39" s="638"/>
      <c r="DC39" s="639"/>
      <c r="DD39" s="633">
        <v>250983</v>
      </c>
      <c r="DE39" s="636"/>
      <c r="DF39" s="636"/>
      <c r="DG39" s="636"/>
      <c r="DH39" s="636"/>
      <c r="DI39" s="636"/>
      <c r="DJ39" s="636"/>
      <c r="DK39" s="637"/>
      <c r="DL39" s="633" t="s">
        <v>130</v>
      </c>
      <c r="DM39" s="636"/>
      <c r="DN39" s="636"/>
      <c r="DO39" s="636"/>
      <c r="DP39" s="636"/>
      <c r="DQ39" s="636"/>
      <c r="DR39" s="636"/>
      <c r="DS39" s="636"/>
      <c r="DT39" s="636"/>
      <c r="DU39" s="636"/>
      <c r="DV39" s="637"/>
      <c r="DW39" s="630" t="s">
        <v>130</v>
      </c>
      <c r="DX39" s="638"/>
      <c r="DY39" s="638"/>
      <c r="DZ39" s="638"/>
      <c r="EA39" s="638"/>
      <c r="EB39" s="638"/>
      <c r="EC39" s="652"/>
    </row>
    <row r="40" spans="2:133" ht="11.25" customHeight="1" x14ac:dyDescent="0.15">
      <c r="B40" s="624" t="s">
        <v>349</v>
      </c>
      <c r="C40" s="625"/>
      <c r="D40" s="625"/>
      <c r="E40" s="625"/>
      <c r="F40" s="625"/>
      <c r="G40" s="625"/>
      <c r="H40" s="625"/>
      <c r="I40" s="625"/>
      <c r="J40" s="625"/>
      <c r="K40" s="625"/>
      <c r="L40" s="625"/>
      <c r="M40" s="625"/>
      <c r="N40" s="625"/>
      <c r="O40" s="625"/>
      <c r="P40" s="625"/>
      <c r="Q40" s="626"/>
      <c r="R40" s="627">
        <v>9564</v>
      </c>
      <c r="S40" s="628"/>
      <c r="T40" s="628"/>
      <c r="U40" s="628"/>
      <c r="V40" s="628"/>
      <c r="W40" s="628"/>
      <c r="X40" s="628"/>
      <c r="Y40" s="629"/>
      <c r="Z40" s="663">
        <v>0.2</v>
      </c>
      <c r="AA40" s="663"/>
      <c r="AB40" s="663"/>
      <c r="AC40" s="663"/>
      <c r="AD40" s="664" t="s">
        <v>130</v>
      </c>
      <c r="AE40" s="664"/>
      <c r="AF40" s="664"/>
      <c r="AG40" s="664"/>
      <c r="AH40" s="664"/>
      <c r="AI40" s="664"/>
      <c r="AJ40" s="664"/>
      <c r="AK40" s="664"/>
      <c r="AL40" s="630" t="s">
        <v>234</v>
      </c>
      <c r="AM40" s="631"/>
      <c r="AN40" s="631"/>
      <c r="AO40" s="665"/>
      <c r="AQ40" s="658" t="s">
        <v>350</v>
      </c>
      <c r="AR40" s="659"/>
      <c r="AS40" s="659"/>
      <c r="AT40" s="659"/>
      <c r="AU40" s="659"/>
      <c r="AV40" s="659"/>
      <c r="AW40" s="659"/>
      <c r="AX40" s="659"/>
      <c r="AY40" s="660"/>
      <c r="AZ40" s="627" t="s">
        <v>130</v>
      </c>
      <c r="BA40" s="628"/>
      <c r="BB40" s="628"/>
      <c r="BC40" s="628"/>
      <c r="BD40" s="636"/>
      <c r="BE40" s="636"/>
      <c r="BF40" s="661"/>
      <c r="BG40" s="666" t="s">
        <v>351</v>
      </c>
      <c r="BH40" s="667"/>
      <c r="BI40" s="667"/>
      <c r="BJ40" s="667"/>
      <c r="BK40" s="667"/>
      <c r="BL40" s="223"/>
      <c r="BM40" s="625" t="s">
        <v>352</v>
      </c>
      <c r="BN40" s="625"/>
      <c r="BO40" s="625"/>
      <c r="BP40" s="625"/>
      <c r="BQ40" s="625"/>
      <c r="BR40" s="625"/>
      <c r="BS40" s="625"/>
      <c r="BT40" s="625"/>
      <c r="BU40" s="626"/>
      <c r="BV40" s="627">
        <v>43</v>
      </c>
      <c r="BW40" s="628"/>
      <c r="BX40" s="628"/>
      <c r="BY40" s="628"/>
      <c r="BZ40" s="628"/>
      <c r="CA40" s="628"/>
      <c r="CB40" s="662"/>
      <c r="CD40" s="624" t="s">
        <v>353</v>
      </c>
      <c r="CE40" s="625"/>
      <c r="CF40" s="625"/>
      <c r="CG40" s="625"/>
      <c r="CH40" s="625"/>
      <c r="CI40" s="625"/>
      <c r="CJ40" s="625"/>
      <c r="CK40" s="625"/>
      <c r="CL40" s="625"/>
      <c r="CM40" s="625"/>
      <c r="CN40" s="625"/>
      <c r="CO40" s="625"/>
      <c r="CP40" s="625"/>
      <c r="CQ40" s="626"/>
      <c r="CR40" s="627" t="s">
        <v>130</v>
      </c>
      <c r="CS40" s="628"/>
      <c r="CT40" s="628"/>
      <c r="CU40" s="628"/>
      <c r="CV40" s="628"/>
      <c r="CW40" s="628"/>
      <c r="CX40" s="628"/>
      <c r="CY40" s="629"/>
      <c r="CZ40" s="630" t="s">
        <v>251</v>
      </c>
      <c r="DA40" s="638"/>
      <c r="DB40" s="638"/>
      <c r="DC40" s="639"/>
      <c r="DD40" s="633" t="s">
        <v>130</v>
      </c>
      <c r="DE40" s="628"/>
      <c r="DF40" s="628"/>
      <c r="DG40" s="628"/>
      <c r="DH40" s="628"/>
      <c r="DI40" s="628"/>
      <c r="DJ40" s="628"/>
      <c r="DK40" s="629"/>
      <c r="DL40" s="633" t="s">
        <v>130</v>
      </c>
      <c r="DM40" s="628"/>
      <c r="DN40" s="628"/>
      <c r="DO40" s="628"/>
      <c r="DP40" s="628"/>
      <c r="DQ40" s="628"/>
      <c r="DR40" s="628"/>
      <c r="DS40" s="628"/>
      <c r="DT40" s="628"/>
      <c r="DU40" s="628"/>
      <c r="DV40" s="629"/>
      <c r="DW40" s="630" t="s">
        <v>130</v>
      </c>
      <c r="DX40" s="638"/>
      <c r="DY40" s="638"/>
      <c r="DZ40" s="638"/>
      <c r="EA40" s="638"/>
      <c r="EB40" s="638"/>
      <c r="EC40" s="652"/>
    </row>
    <row r="41" spans="2:133" ht="11.25" customHeight="1" x14ac:dyDescent="0.15">
      <c r="B41" s="608" t="s">
        <v>354</v>
      </c>
      <c r="C41" s="609"/>
      <c r="D41" s="609"/>
      <c r="E41" s="609"/>
      <c r="F41" s="609"/>
      <c r="G41" s="609"/>
      <c r="H41" s="609"/>
      <c r="I41" s="609"/>
      <c r="J41" s="609"/>
      <c r="K41" s="609"/>
      <c r="L41" s="609"/>
      <c r="M41" s="609"/>
      <c r="N41" s="609"/>
      <c r="O41" s="609"/>
      <c r="P41" s="609"/>
      <c r="Q41" s="610"/>
      <c r="R41" s="611">
        <v>4337706</v>
      </c>
      <c r="S41" s="649"/>
      <c r="T41" s="649"/>
      <c r="U41" s="649"/>
      <c r="V41" s="649"/>
      <c r="W41" s="649"/>
      <c r="X41" s="649"/>
      <c r="Y41" s="653"/>
      <c r="Z41" s="654">
        <v>100</v>
      </c>
      <c r="AA41" s="654"/>
      <c r="AB41" s="654"/>
      <c r="AC41" s="654"/>
      <c r="AD41" s="655">
        <v>1332363</v>
      </c>
      <c r="AE41" s="655"/>
      <c r="AF41" s="655"/>
      <c r="AG41" s="655"/>
      <c r="AH41" s="655"/>
      <c r="AI41" s="655"/>
      <c r="AJ41" s="655"/>
      <c r="AK41" s="655"/>
      <c r="AL41" s="614">
        <v>100</v>
      </c>
      <c r="AM41" s="656"/>
      <c r="AN41" s="656"/>
      <c r="AO41" s="657"/>
      <c r="AQ41" s="658" t="s">
        <v>355</v>
      </c>
      <c r="AR41" s="659"/>
      <c r="AS41" s="659"/>
      <c r="AT41" s="659"/>
      <c r="AU41" s="659"/>
      <c r="AV41" s="659"/>
      <c r="AW41" s="659"/>
      <c r="AX41" s="659"/>
      <c r="AY41" s="660"/>
      <c r="AZ41" s="627">
        <v>40997</v>
      </c>
      <c r="BA41" s="628"/>
      <c r="BB41" s="628"/>
      <c r="BC41" s="628"/>
      <c r="BD41" s="636"/>
      <c r="BE41" s="636"/>
      <c r="BF41" s="661"/>
      <c r="BG41" s="666"/>
      <c r="BH41" s="667"/>
      <c r="BI41" s="667"/>
      <c r="BJ41" s="667"/>
      <c r="BK41" s="667"/>
      <c r="BL41" s="223"/>
      <c r="BM41" s="625" t="s">
        <v>356</v>
      </c>
      <c r="BN41" s="625"/>
      <c r="BO41" s="625"/>
      <c r="BP41" s="625"/>
      <c r="BQ41" s="625"/>
      <c r="BR41" s="625"/>
      <c r="BS41" s="625"/>
      <c r="BT41" s="625"/>
      <c r="BU41" s="626"/>
      <c r="BV41" s="627" t="s">
        <v>234</v>
      </c>
      <c r="BW41" s="628"/>
      <c r="BX41" s="628"/>
      <c r="BY41" s="628"/>
      <c r="BZ41" s="628"/>
      <c r="CA41" s="628"/>
      <c r="CB41" s="662"/>
      <c r="CD41" s="624" t="s">
        <v>357</v>
      </c>
      <c r="CE41" s="625"/>
      <c r="CF41" s="625"/>
      <c r="CG41" s="625"/>
      <c r="CH41" s="625"/>
      <c r="CI41" s="625"/>
      <c r="CJ41" s="625"/>
      <c r="CK41" s="625"/>
      <c r="CL41" s="625"/>
      <c r="CM41" s="625"/>
      <c r="CN41" s="625"/>
      <c r="CO41" s="625"/>
      <c r="CP41" s="625"/>
      <c r="CQ41" s="626"/>
      <c r="CR41" s="627" t="s">
        <v>130</v>
      </c>
      <c r="CS41" s="636"/>
      <c r="CT41" s="636"/>
      <c r="CU41" s="636"/>
      <c r="CV41" s="636"/>
      <c r="CW41" s="636"/>
      <c r="CX41" s="636"/>
      <c r="CY41" s="637"/>
      <c r="CZ41" s="630" t="s">
        <v>130</v>
      </c>
      <c r="DA41" s="638"/>
      <c r="DB41" s="638"/>
      <c r="DC41" s="639"/>
      <c r="DD41" s="633" t="s">
        <v>130</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358</v>
      </c>
      <c r="AR42" s="647"/>
      <c r="AS42" s="647"/>
      <c r="AT42" s="647"/>
      <c r="AU42" s="647"/>
      <c r="AV42" s="647"/>
      <c r="AW42" s="647"/>
      <c r="AX42" s="647"/>
      <c r="AY42" s="648"/>
      <c r="AZ42" s="611">
        <v>18567</v>
      </c>
      <c r="BA42" s="649"/>
      <c r="BB42" s="649"/>
      <c r="BC42" s="649"/>
      <c r="BD42" s="612"/>
      <c r="BE42" s="612"/>
      <c r="BF42" s="650"/>
      <c r="BG42" s="668"/>
      <c r="BH42" s="669"/>
      <c r="BI42" s="669"/>
      <c r="BJ42" s="669"/>
      <c r="BK42" s="669"/>
      <c r="BL42" s="224"/>
      <c r="BM42" s="609" t="s">
        <v>359</v>
      </c>
      <c r="BN42" s="609"/>
      <c r="BO42" s="609"/>
      <c r="BP42" s="609"/>
      <c r="BQ42" s="609"/>
      <c r="BR42" s="609"/>
      <c r="BS42" s="609"/>
      <c r="BT42" s="609"/>
      <c r="BU42" s="610"/>
      <c r="BV42" s="611">
        <v>336</v>
      </c>
      <c r="BW42" s="649"/>
      <c r="BX42" s="649"/>
      <c r="BY42" s="649"/>
      <c r="BZ42" s="649"/>
      <c r="CA42" s="649"/>
      <c r="CB42" s="651"/>
      <c r="CD42" s="624" t="s">
        <v>360</v>
      </c>
      <c r="CE42" s="625"/>
      <c r="CF42" s="625"/>
      <c r="CG42" s="625"/>
      <c r="CH42" s="625"/>
      <c r="CI42" s="625"/>
      <c r="CJ42" s="625"/>
      <c r="CK42" s="625"/>
      <c r="CL42" s="625"/>
      <c r="CM42" s="625"/>
      <c r="CN42" s="625"/>
      <c r="CO42" s="625"/>
      <c r="CP42" s="625"/>
      <c r="CQ42" s="626"/>
      <c r="CR42" s="627">
        <v>1559174</v>
      </c>
      <c r="CS42" s="636"/>
      <c r="CT42" s="636"/>
      <c r="CU42" s="636"/>
      <c r="CV42" s="636"/>
      <c r="CW42" s="636"/>
      <c r="CX42" s="636"/>
      <c r="CY42" s="637"/>
      <c r="CZ42" s="630">
        <v>38.5</v>
      </c>
      <c r="DA42" s="638"/>
      <c r="DB42" s="638"/>
      <c r="DC42" s="639"/>
      <c r="DD42" s="633">
        <v>128992</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361</v>
      </c>
      <c r="CD43" s="624" t="s">
        <v>362</v>
      </c>
      <c r="CE43" s="625"/>
      <c r="CF43" s="625"/>
      <c r="CG43" s="625"/>
      <c r="CH43" s="625"/>
      <c r="CI43" s="625"/>
      <c r="CJ43" s="625"/>
      <c r="CK43" s="625"/>
      <c r="CL43" s="625"/>
      <c r="CM43" s="625"/>
      <c r="CN43" s="625"/>
      <c r="CO43" s="625"/>
      <c r="CP43" s="625"/>
      <c r="CQ43" s="626"/>
      <c r="CR43" s="627" t="s">
        <v>234</v>
      </c>
      <c r="CS43" s="636"/>
      <c r="CT43" s="636"/>
      <c r="CU43" s="636"/>
      <c r="CV43" s="636"/>
      <c r="CW43" s="636"/>
      <c r="CX43" s="636"/>
      <c r="CY43" s="637"/>
      <c r="CZ43" s="630" t="s">
        <v>130</v>
      </c>
      <c r="DA43" s="638"/>
      <c r="DB43" s="638"/>
      <c r="DC43" s="639"/>
      <c r="DD43" s="633" t="s">
        <v>130</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363</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311</v>
      </c>
      <c r="CE44" s="641"/>
      <c r="CF44" s="624" t="s">
        <v>364</v>
      </c>
      <c r="CG44" s="625"/>
      <c r="CH44" s="625"/>
      <c r="CI44" s="625"/>
      <c r="CJ44" s="625"/>
      <c r="CK44" s="625"/>
      <c r="CL44" s="625"/>
      <c r="CM44" s="625"/>
      <c r="CN44" s="625"/>
      <c r="CO44" s="625"/>
      <c r="CP44" s="625"/>
      <c r="CQ44" s="626"/>
      <c r="CR44" s="627">
        <v>1559174</v>
      </c>
      <c r="CS44" s="628"/>
      <c r="CT44" s="628"/>
      <c r="CU44" s="628"/>
      <c r="CV44" s="628"/>
      <c r="CW44" s="628"/>
      <c r="CX44" s="628"/>
      <c r="CY44" s="629"/>
      <c r="CZ44" s="630">
        <v>38.5</v>
      </c>
      <c r="DA44" s="631"/>
      <c r="DB44" s="631"/>
      <c r="DC44" s="632"/>
      <c r="DD44" s="633">
        <v>128992</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365</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366</v>
      </c>
      <c r="CG45" s="625"/>
      <c r="CH45" s="625"/>
      <c r="CI45" s="625"/>
      <c r="CJ45" s="625"/>
      <c r="CK45" s="625"/>
      <c r="CL45" s="625"/>
      <c r="CM45" s="625"/>
      <c r="CN45" s="625"/>
      <c r="CO45" s="625"/>
      <c r="CP45" s="625"/>
      <c r="CQ45" s="626"/>
      <c r="CR45" s="627">
        <v>1356505</v>
      </c>
      <c r="CS45" s="636"/>
      <c r="CT45" s="636"/>
      <c r="CU45" s="636"/>
      <c r="CV45" s="636"/>
      <c r="CW45" s="636"/>
      <c r="CX45" s="636"/>
      <c r="CY45" s="637"/>
      <c r="CZ45" s="630">
        <v>33.5</v>
      </c>
      <c r="DA45" s="638"/>
      <c r="DB45" s="638"/>
      <c r="DC45" s="639"/>
      <c r="DD45" s="633">
        <v>57402</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367</v>
      </c>
      <c r="CG46" s="625"/>
      <c r="CH46" s="625"/>
      <c r="CI46" s="625"/>
      <c r="CJ46" s="625"/>
      <c r="CK46" s="625"/>
      <c r="CL46" s="625"/>
      <c r="CM46" s="625"/>
      <c r="CN46" s="625"/>
      <c r="CO46" s="625"/>
      <c r="CP46" s="625"/>
      <c r="CQ46" s="626"/>
      <c r="CR46" s="627">
        <v>201432</v>
      </c>
      <c r="CS46" s="628"/>
      <c r="CT46" s="628"/>
      <c r="CU46" s="628"/>
      <c r="CV46" s="628"/>
      <c r="CW46" s="628"/>
      <c r="CX46" s="628"/>
      <c r="CY46" s="629"/>
      <c r="CZ46" s="630">
        <v>5</v>
      </c>
      <c r="DA46" s="631"/>
      <c r="DB46" s="631"/>
      <c r="DC46" s="632"/>
      <c r="DD46" s="633">
        <v>71353</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368</v>
      </c>
      <c r="CG47" s="625"/>
      <c r="CH47" s="625"/>
      <c r="CI47" s="625"/>
      <c r="CJ47" s="625"/>
      <c r="CK47" s="625"/>
      <c r="CL47" s="625"/>
      <c r="CM47" s="625"/>
      <c r="CN47" s="625"/>
      <c r="CO47" s="625"/>
      <c r="CP47" s="625"/>
      <c r="CQ47" s="626"/>
      <c r="CR47" s="627" t="s">
        <v>251</v>
      </c>
      <c r="CS47" s="636"/>
      <c r="CT47" s="636"/>
      <c r="CU47" s="636"/>
      <c r="CV47" s="636"/>
      <c r="CW47" s="636"/>
      <c r="CX47" s="636"/>
      <c r="CY47" s="637"/>
      <c r="CZ47" s="630" t="s">
        <v>130</v>
      </c>
      <c r="DA47" s="638"/>
      <c r="DB47" s="638"/>
      <c r="DC47" s="639"/>
      <c r="DD47" s="633" t="s">
        <v>130</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369</v>
      </c>
      <c r="CG48" s="625"/>
      <c r="CH48" s="625"/>
      <c r="CI48" s="625"/>
      <c r="CJ48" s="625"/>
      <c r="CK48" s="625"/>
      <c r="CL48" s="625"/>
      <c r="CM48" s="625"/>
      <c r="CN48" s="625"/>
      <c r="CO48" s="625"/>
      <c r="CP48" s="625"/>
      <c r="CQ48" s="626"/>
      <c r="CR48" s="627" t="s">
        <v>234</v>
      </c>
      <c r="CS48" s="628"/>
      <c r="CT48" s="628"/>
      <c r="CU48" s="628"/>
      <c r="CV48" s="628"/>
      <c r="CW48" s="628"/>
      <c r="CX48" s="628"/>
      <c r="CY48" s="629"/>
      <c r="CZ48" s="630" t="s">
        <v>130</v>
      </c>
      <c r="DA48" s="631"/>
      <c r="DB48" s="631"/>
      <c r="DC48" s="632"/>
      <c r="DD48" s="633" t="s">
        <v>234</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370</v>
      </c>
      <c r="CE49" s="609"/>
      <c r="CF49" s="609"/>
      <c r="CG49" s="609"/>
      <c r="CH49" s="609"/>
      <c r="CI49" s="609"/>
      <c r="CJ49" s="609"/>
      <c r="CK49" s="609"/>
      <c r="CL49" s="609"/>
      <c r="CM49" s="609"/>
      <c r="CN49" s="609"/>
      <c r="CO49" s="609"/>
      <c r="CP49" s="609"/>
      <c r="CQ49" s="610"/>
      <c r="CR49" s="611">
        <v>4051390</v>
      </c>
      <c r="CS49" s="612"/>
      <c r="CT49" s="612"/>
      <c r="CU49" s="612"/>
      <c r="CV49" s="612"/>
      <c r="CW49" s="612"/>
      <c r="CX49" s="612"/>
      <c r="CY49" s="613"/>
      <c r="CZ49" s="614">
        <v>100</v>
      </c>
      <c r="DA49" s="615"/>
      <c r="DB49" s="615"/>
      <c r="DC49" s="616"/>
      <c r="DD49" s="617">
        <v>2038547</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h+SJIdRcRxmOLnLdgDbHdhbzL6MkoaIvFHu9wfB3SSXmfFX6ysRJg8ullWw35nqjF7ciI0R7HPR1ynCjVQJuOg==" saltValue="PFsFDI7BFF5wr7oVTbCbc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371</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372</v>
      </c>
      <c r="DK2" s="1108"/>
      <c r="DL2" s="1108"/>
      <c r="DM2" s="1108"/>
      <c r="DN2" s="1108"/>
      <c r="DO2" s="1109"/>
      <c r="DP2" s="228"/>
      <c r="DQ2" s="1107" t="s">
        <v>373</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110"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100" t="s">
        <v>390</v>
      </c>
      <c r="DH5" s="1101"/>
      <c r="DI5" s="1101"/>
      <c r="DJ5" s="1101"/>
      <c r="DK5" s="1102"/>
      <c r="DL5" s="1100" t="s">
        <v>391</v>
      </c>
      <c r="DM5" s="1101"/>
      <c r="DN5" s="1101"/>
      <c r="DO5" s="1101"/>
      <c r="DP5" s="1102"/>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393</v>
      </c>
      <c r="C7" s="1048"/>
      <c r="D7" s="1048"/>
      <c r="E7" s="1048"/>
      <c r="F7" s="1048"/>
      <c r="G7" s="1048"/>
      <c r="H7" s="1048"/>
      <c r="I7" s="1048"/>
      <c r="J7" s="1048"/>
      <c r="K7" s="1048"/>
      <c r="L7" s="1048"/>
      <c r="M7" s="1048"/>
      <c r="N7" s="1048"/>
      <c r="O7" s="1048"/>
      <c r="P7" s="1049"/>
      <c r="Q7" s="1087"/>
      <c r="R7" s="1088"/>
      <c r="S7" s="1088"/>
      <c r="T7" s="1088"/>
      <c r="U7" s="1088"/>
      <c r="V7" s="1088"/>
      <c r="W7" s="1088"/>
      <c r="X7" s="1088"/>
      <c r="Y7" s="1088"/>
      <c r="Z7" s="1088"/>
      <c r="AA7" s="1088"/>
      <c r="AB7" s="1088"/>
      <c r="AC7" s="1088"/>
      <c r="AD7" s="1088"/>
      <c r="AE7" s="1089"/>
      <c r="AF7" s="1090">
        <v>246</v>
      </c>
      <c r="AG7" s="1091"/>
      <c r="AH7" s="1091"/>
      <c r="AI7" s="1091"/>
      <c r="AJ7" s="1092"/>
      <c r="AK7" s="1093"/>
      <c r="AL7" s="1094"/>
      <c r="AM7" s="1094"/>
      <c r="AN7" s="1094"/>
      <c r="AO7" s="1094"/>
      <c r="AP7" s="1094"/>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246</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397</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408</v>
      </c>
      <c r="C28" s="1048"/>
      <c r="D28" s="1048"/>
      <c r="E28" s="1048"/>
      <c r="F28" s="1048"/>
      <c r="G28" s="1048"/>
      <c r="H28" s="1048"/>
      <c r="I28" s="1048"/>
      <c r="J28" s="1048"/>
      <c r="K28" s="1048"/>
      <c r="L28" s="1048"/>
      <c r="M28" s="1048"/>
      <c r="N28" s="1048"/>
      <c r="O28" s="1048"/>
      <c r="P28" s="1049"/>
      <c r="Q28" s="1050"/>
      <c r="R28" s="1051"/>
      <c r="S28" s="1051"/>
      <c r="T28" s="1051"/>
      <c r="U28" s="1051"/>
      <c r="V28" s="1051"/>
      <c r="W28" s="1051"/>
      <c r="X28" s="1051"/>
      <c r="Y28" s="1051"/>
      <c r="Z28" s="1051"/>
      <c r="AA28" s="1051"/>
      <c r="AB28" s="1051"/>
      <c r="AC28" s="1051"/>
      <c r="AD28" s="1051"/>
      <c r="AE28" s="1052"/>
      <c r="AF28" s="1053">
        <v>1</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0</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-68</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t="s">
        <v>411</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-3</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414</v>
      </c>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v>14</v>
      </c>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t="s">
        <v>415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416</v>
      </c>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v>5</v>
      </c>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t="s">
        <v>417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395</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421</v>
      </c>
      <c r="B66" s="996"/>
      <c r="C66" s="996"/>
      <c r="D66" s="996"/>
      <c r="E66" s="996"/>
      <c r="F66" s="996"/>
      <c r="G66" s="996"/>
      <c r="H66" s="996"/>
      <c r="I66" s="996"/>
      <c r="J66" s="996"/>
      <c r="K66" s="996"/>
      <c r="L66" s="996"/>
      <c r="M66" s="996"/>
      <c r="N66" s="996"/>
      <c r="O66" s="996"/>
      <c r="P66" s="997"/>
      <c r="Q66" s="1001" t="s">
        <v>400</v>
      </c>
      <c r="R66" s="1002"/>
      <c r="S66" s="1002"/>
      <c r="T66" s="1002"/>
      <c r="U66" s="1003"/>
      <c r="V66" s="1001" t="s">
        <v>422</v>
      </c>
      <c r="W66" s="1002"/>
      <c r="X66" s="1002"/>
      <c r="Y66" s="1002"/>
      <c r="Z66" s="1003"/>
      <c r="AA66" s="1001" t="s">
        <v>423</v>
      </c>
      <c r="AB66" s="1002"/>
      <c r="AC66" s="1002"/>
      <c r="AD66" s="1002"/>
      <c r="AE66" s="1003"/>
      <c r="AF66" s="1007" t="s">
        <v>403</v>
      </c>
      <c r="AG66" s="1008"/>
      <c r="AH66" s="1008"/>
      <c r="AI66" s="1008"/>
      <c r="AJ66" s="1009"/>
      <c r="AK66" s="1001" t="s">
        <v>424</v>
      </c>
      <c r="AL66" s="996"/>
      <c r="AM66" s="996"/>
      <c r="AN66" s="996"/>
      <c r="AO66" s="997"/>
      <c r="AP66" s="1001" t="s">
        <v>405</v>
      </c>
      <c r="AQ66" s="1002"/>
      <c r="AR66" s="1002"/>
      <c r="AS66" s="1002"/>
      <c r="AT66" s="1003"/>
      <c r="AU66" s="1001" t="s">
        <v>425</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313</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313</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313</v>
      </c>
      <c r="DR109" s="896"/>
      <c r="DS109" s="896"/>
      <c r="DT109" s="896"/>
      <c r="DU109" s="897"/>
      <c r="DV109" s="898" t="s">
        <v>437</v>
      </c>
      <c r="DW109" s="896"/>
      <c r="DX109" s="896"/>
      <c r="DY109" s="896"/>
      <c r="DZ109" s="929"/>
    </row>
    <row r="110" spans="1:131" s="230" customFormat="1" ht="26.25" customHeight="1" x14ac:dyDescent="0.15">
      <c r="A110" s="809" t="s">
        <v>439</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200411</v>
      </c>
      <c r="AB110" s="889"/>
      <c r="AC110" s="889"/>
      <c r="AD110" s="889"/>
      <c r="AE110" s="890"/>
      <c r="AF110" s="891">
        <v>268334</v>
      </c>
      <c r="AG110" s="889"/>
      <c r="AH110" s="889"/>
      <c r="AI110" s="889"/>
      <c r="AJ110" s="890"/>
      <c r="AK110" s="891">
        <v>313368</v>
      </c>
      <c r="AL110" s="889"/>
      <c r="AM110" s="889"/>
      <c r="AN110" s="889"/>
      <c r="AO110" s="890"/>
      <c r="AP110" s="892">
        <v>30.4</v>
      </c>
      <c r="AQ110" s="893"/>
      <c r="AR110" s="893"/>
      <c r="AS110" s="893"/>
      <c r="AT110" s="894"/>
      <c r="AU110" s="930" t="s">
        <v>75</v>
      </c>
      <c r="AV110" s="931"/>
      <c r="AW110" s="931"/>
      <c r="AX110" s="931"/>
      <c r="AY110" s="931"/>
      <c r="AZ110" s="860" t="s">
        <v>440</v>
      </c>
      <c r="BA110" s="810"/>
      <c r="BB110" s="810"/>
      <c r="BC110" s="810"/>
      <c r="BD110" s="810"/>
      <c r="BE110" s="810"/>
      <c r="BF110" s="810"/>
      <c r="BG110" s="810"/>
      <c r="BH110" s="810"/>
      <c r="BI110" s="810"/>
      <c r="BJ110" s="810"/>
      <c r="BK110" s="810"/>
      <c r="BL110" s="810"/>
      <c r="BM110" s="810"/>
      <c r="BN110" s="810"/>
      <c r="BO110" s="810"/>
      <c r="BP110" s="811"/>
      <c r="BQ110" s="861">
        <v>3403815</v>
      </c>
      <c r="BR110" s="842"/>
      <c r="BS110" s="842"/>
      <c r="BT110" s="842"/>
      <c r="BU110" s="842"/>
      <c r="BV110" s="842">
        <v>3462825</v>
      </c>
      <c r="BW110" s="842"/>
      <c r="BX110" s="842"/>
      <c r="BY110" s="842"/>
      <c r="BZ110" s="842"/>
      <c r="CA110" s="842">
        <v>3586652</v>
      </c>
      <c r="CB110" s="842"/>
      <c r="CC110" s="842"/>
      <c r="CD110" s="842"/>
      <c r="CE110" s="842"/>
      <c r="CF110" s="866">
        <v>348</v>
      </c>
      <c r="CG110" s="867"/>
      <c r="CH110" s="867"/>
      <c r="CI110" s="867"/>
      <c r="CJ110" s="867"/>
      <c r="CK110" s="926" t="s">
        <v>441</v>
      </c>
      <c r="CL110" s="819"/>
      <c r="CM110" s="860" t="s">
        <v>442</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443</v>
      </c>
      <c r="DH110" s="842"/>
      <c r="DI110" s="842"/>
      <c r="DJ110" s="842"/>
      <c r="DK110" s="842"/>
      <c r="DL110" s="842" t="s">
        <v>444</v>
      </c>
      <c r="DM110" s="842"/>
      <c r="DN110" s="842"/>
      <c r="DO110" s="842"/>
      <c r="DP110" s="842"/>
      <c r="DQ110" s="842" t="s">
        <v>445</v>
      </c>
      <c r="DR110" s="842"/>
      <c r="DS110" s="842"/>
      <c r="DT110" s="842"/>
      <c r="DU110" s="842"/>
      <c r="DV110" s="843" t="s">
        <v>130</v>
      </c>
      <c r="DW110" s="843"/>
      <c r="DX110" s="843"/>
      <c r="DY110" s="843"/>
      <c r="DZ110" s="844"/>
    </row>
    <row r="111" spans="1:131" s="230" customFormat="1" ht="26.25" customHeight="1" x14ac:dyDescent="0.15">
      <c r="A111" s="774" t="s">
        <v>446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445</v>
      </c>
      <c r="AB111" s="919"/>
      <c r="AC111" s="919"/>
      <c r="AD111" s="919"/>
      <c r="AE111" s="920"/>
      <c r="AF111" s="921" t="s">
        <v>130</v>
      </c>
      <c r="AG111" s="919"/>
      <c r="AH111" s="919"/>
      <c r="AI111" s="919"/>
      <c r="AJ111" s="920"/>
      <c r="AK111" s="921" t="s">
        <v>130</v>
      </c>
      <c r="AL111" s="919"/>
      <c r="AM111" s="919"/>
      <c r="AN111" s="919"/>
      <c r="AO111" s="920"/>
      <c r="AP111" s="922" t="s">
        <v>130</v>
      </c>
      <c r="AQ111" s="923"/>
      <c r="AR111" s="923"/>
      <c r="AS111" s="923"/>
      <c r="AT111" s="924"/>
      <c r="AU111" s="932"/>
      <c r="AV111" s="933"/>
      <c r="AW111" s="933"/>
      <c r="AX111" s="933"/>
      <c r="AY111" s="933"/>
      <c r="AZ111" s="817" t="s">
        <v>447</v>
      </c>
      <c r="BA111" s="752"/>
      <c r="BB111" s="752"/>
      <c r="BC111" s="752"/>
      <c r="BD111" s="752"/>
      <c r="BE111" s="752"/>
      <c r="BF111" s="752"/>
      <c r="BG111" s="752"/>
      <c r="BH111" s="752"/>
      <c r="BI111" s="752"/>
      <c r="BJ111" s="752"/>
      <c r="BK111" s="752"/>
      <c r="BL111" s="752"/>
      <c r="BM111" s="752"/>
      <c r="BN111" s="752"/>
      <c r="BO111" s="752"/>
      <c r="BP111" s="753"/>
      <c r="BQ111" s="789" t="s">
        <v>130</v>
      </c>
      <c r="BR111" s="790"/>
      <c r="BS111" s="790"/>
      <c r="BT111" s="790"/>
      <c r="BU111" s="790"/>
      <c r="BV111" s="790" t="s">
        <v>130</v>
      </c>
      <c r="BW111" s="790"/>
      <c r="BX111" s="790"/>
      <c r="BY111" s="790"/>
      <c r="BZ111" s="790"/>
      <c r="CA111" s="790" t="s">
        <v>130</v>
      </c>
      <c r="CB111" s="790"/>
      <c r="CC111" s="790"/>
      <c r="CD111" s="790"/>
      <c r="CE111" s="790"/>
      <c r="CF111" s="875" t="s">
        <v>448</v>
      </c>
      <c r="CG111" s="876"/>
      <c r="CH111" s="876"/>
      <c r="CI111" s="876"/>
      <c r="CJ111" s="876"/>
      <c r="CK111" s="927"/>
      <c r="CL111" s="821"/>
      <c r="CM111" s="817"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445</v>
      </c>
      <c r="DH111" s="790"/>
      <c r="DI111" s="790"/>
      <c r="DJ111" s="790"/>
      <c r="DK111" s="790"/>
      <c r="DL111" s="790" t="s">
        <v>130</v>
      </c>
      <c r="DM111" s="790"/>
      <c r="DN111" s="790"/>
      <c r="DO111" s="790"/>
      <c r="DP111" s="790"/>
      <c r="DQ111" s="790" t="s">
        <v>445</v>
      </c>
      <c r="DR111" s="790"/>
      <c r="DS111" s="790"/>
      <c r="DT111" s="790"/>
      <c r="DU111" s="790"/>
      <c r="DV111" s="796" t="s">
        <v>130</v>
      </c>
      <c r="DW111" s="796"/>
      <c r="DX111" s="796"/>
      <c r="DY111" s="796"/>
      <c r="DZ111" s="797"/>
    </row>
    <row r="112" spans="1:131" s="230" customFormat="1" ht="26.25" customHeight="1" x14ac:dyDescent="0.15">
      <c r="A112" s="912" t="s">
        <v>450</v>
      </c>
      <c r="B112" s="913"/>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444</v>
      </c>
      <c r="AG112" s="780"/>
      <c r="AH112" s="780"/>
      <c r="AI112" s="780"/>
      <c r="AJ112" s="781"/>
      <c r="AK112" s="782" t="s">
        <v>443</v>
      </c>
      <c r="AL112" s="780"/>
      <c r="AM112" s="780"/>
      <c r="AN112" s="780"/>
      <c r="AO112" s="781"/>
      <c r="AP112" s="824" t="s">
        <v>445</v>
      </c>
      <c r="AQ112" s="825"/>
      <c r="AR112" s="825"/>
      <c r="AS112" s="825"/>
      <c r="AT112" s="826"/>
      <c r="AU112" s="932"/>
      <c r="AV112" s="933"/>
      <c r="AW112" s="933"/>
      <c r="AX112" s="933"/>
      <c r="AY112" s="933"/>
      <c r="AZ112" s="817" t="s">
        <v>452</v>
      </c>
      <c r="BA112" s="752"/>
      <c r="BB112" s="752"/>
      <c r="BC112" s="752"/>
      <c r="BD112" s="752"/>
      <c r="BE112" s="752"/>
      <c r="BF112" s="752"/>
      <c r="BG112" s="752"/>
      <c r="BH112" s="752"/>
      <c r="BI112" s="752"/>
      <c r="BJ112" s="752"/>
      <c r="BK112" s="752"/>
      <c r="BL112" s="752"/>
      <c r="BM112" s="752"/>
      <c r="BN112" s="752"/>
      <c r="BO112" s="752"/>
      <c r="BP112" s="753"/>
      <c r="BQ112" s="789">
        <v>538838</v>
      </c>
      <c r="BR112" s="790"/>
      <c r="BS112" s="790"/>
      <c r="BT112" s="790"/>
      <c r="BU112" s="790"/>
      <c r="BV112" s="790">
        <v>532437</v>
      </c>
      <c r="BW112" s="790"/>
      <c r="BX112" s="790"/>
      <c r="BY112" s="790"/>
      <c r="BZ112" s="790"/>
      <c r="CA112" s="790">
        <v>574825</v>
      </c>
      <c r="CB112" s="790"/>
      <c r="CC112" s="790"/>
      <c r="CD112" s="790"/>
      <c r="CE112" s="790"/>
      <c r="CF112" s="875">
        <v>55.8</v>
      </c>
      <c r="CG112" s="876"/>
      <c r="CH112" s="876"/>
      <c r="CI112" s="876"/>
      <c r="CJ112" s="876"/>
      <c r="CK112" s="927"/>
      <c r="CL112" s="821"/>
      <c r="CM112" s="817"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130</v>
      </c>
      <c r="DH112" s="790"/>
      <c r="DI112" s="790"/>
      <c r="DJ112" s="790"/>
      <c r="DK112" s="790"/>
      <c r="DL112" s="790" t="s">
        <v>448</v>
      </c>
      <c r="DM112" s="790"/>
      <c r="DN112" s="790"/>
      <c r="DO112" s="790"/>
      <c r="DP112" s="790"/>
      <c r="DQ112" s="790" t="s">
        <v>130</v>
      </c>
      <c r="DR112" s="790"/>
      <c r="DS112" s="790"/>
      <c r="DT112" s="790"/>
      <c r="DU112" s="790"/>
      <c r="DV112" s="796" t="s">
        <v>445</v>
      </c>
      <c r="DW112" s="796"/>
      <c r="DX112" s="796"/>
      <c r="DY112" s="796"/>
      <c r="DZ112" s="797"/>
    </row>
    <row r="113" spans="1:130" s="230" customFormat="1" ht="26.25" customHeight="1" x14ac:dyDescent="0.15">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47814</v>
      </c>
      <c r="AB113" s="919"/>
      <c r="AC113" s="919"/>
      <c r="AD113" s="919"/>
      <c r="AE113" s="920"/>
      <c r="AF113" s="921">
        <v>46200</v>
      </c>
      <c r="AG113" s="919"/>
      <c r="AH113" s="919"/>
      <c r="AI113" s="919"/>
      <c r="AJ113" s="920"/>
      <c r="AK113" s="921">
        <v>45240</v>
      </c>
      <c r="AL113" s="919"/>
      <c r="AM113" s="919"/>
      <c r="AN113" s="919"/>
      <c r="AO113" s="920"/>
      <c r="AP113" s="922">
        <v>4.4000000000000004</v>
      </c>
      <c r="AQ113" s="923"/>
      <c r="AR113" s="923"/>
      <c r="AS113" s="923"/>
      <c r="AT113" s="924"/>
      <c r="AU113" s="932"/>
      <c r="AV113" s="933"/>
      <c r="AW113" s="933"/>
      <c r="AX113" s="933"/>
      <c r="AY113" s="933"/>
      <c r="AZ113" s="817" t="s">
        <v>455</v>
      </c>
      <c r="BA113" s="752"/>
      <c r="BB113" s="752"/>
      <c r="BC113" s="752"/>
      <c r="BD113" s="752"/>
      <c r="BE113" s="752"/>
      <c r="BF113" s="752"/>
      <c r="BG113" s="752"/>
      <c r="BH113" s="752"/>
      <c r="BI113" s="752"/>
      <c r="BJ113" s="752"/>
      <c r="BK113" s="752"/>
      <c r="BL113" s="752"/>
      <c r="BM113" s="752"/>
      <c r="BN113" s="752"/>
      <c r="BO113" s="752"/>
      <c r="BP113" s="753"/>
      <c r="BQ113" s="789">
        <v>2842</v>
      </c>
      <c r="BR113" s="790"/>
      <c r="BS113" s="790"/>
      <c r="BT113" s="790"/>
      <c r="BU113" s="790"/>
      <c r="BV113" s="790">
        <v>2179</v>
      </c>
      <c r="BW113" s="790"/>
      <c r="BX113" s="790"/>
      <c r="BY113" s="790"/>
      <c r="BZ113" s="790"/>
      <c r="CA113" s="790">
        <v>1466</v>
      </c>
      <c r="CB113" s="790"/>
      <c r="CC113" s="790"/>
      <c r="CD113" s="790"/>
      <c r="CE113" s="790"/>
      <c r="CF113" s="875">
        <v>0.1</v>
      </c>
      <c r="CG113" s="876"/>
      <c r="CH113" s="876"/>
      <c r="CI113" s="876"/>
      <c r="CJ113" s="876"/>
      <c r="CK113" s="927"/>
      <c r="CL113" s="821"/>
      <c r="CM113" s="817"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443</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15">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477</v>
      </c>
      <c r="AB114" s="780"/>
      <c r="AC114" s="780"/>
      <c r="AD114" s="780"/>
      <c r="AE114" s="781"/>
      <c r="AF114" s="782">
        <v>440</v>
      </c>
      <c r="AG114" s="780"/>
      <c r="AH114" s="780"/>
      <c r="AI114" s="780"/>
      <c r="AJ114" s="781"/>
      <c r="AK114" s="782">
        <v>581</v>
      </c>
      <c r="AL114" s="780"/>
      <c r="AM114" s="780"/>
      <c r="AN114" s="780"/>
      <c r="AO114" s="781"/>
      <c r="AP114" s="824">
        <v>0.1</v>
      </c>
      <c r="AQ114" s="825"/>
      <c r="AR114" s="825"/>
      <c r="AS114" s="825"/>
      <c r="AT114" s="826"/>
      <c r="AU114" s="932"/>
      <c r="AV114" s="933"/>
      <c r="AW114" s="933"/>
      <c r="AX114" s="933"/>
      <c r="AY114" s="933"/>
      <c r="AZ114" s="817" t="s">
        <v>458</v>
      </c>
      <c r="BA114" s="752"/>
      <c r="BB114" s="752"/>
      <c r="BC114" s="752"/>
      <c r="BD114" s="752"/>
      <c r="BE114" s="752"/>
      <c r="BF114" s="752"/>
      <c r="BG114" s="752"/>
      <c r="BH114" s="752"/>
      <c r="BI114" s="752"/>
      <c r="BJ114" s="752"/>
      <c r="BK114" s="752"/>
      <c r="BL114" s="752"/>
      <c r="BM114" s="752"/>
      <c r="BN114" s="752"/>
      <c r="BO114" s="752"/>
      <c r="BP114" s="753"/>
      <c r="BQ114" s="789">
        <v>25688</v>
      </c>
      <c r="BR114" s="790"/>
      <c r="BS114" s="790"/>
      <c r="BT114" s="790"/>
      <c r="BU114" s="790"/>
      <c r="BV114" s="790">
        <v>4074</v>
      </c>
      <c r="BW114" s="790"/>
      <c r="BX114" s="790"/>
      <c r="BY114" s="790"/>
      <c r="BZ114" s="790"/>
      <c r="CA114" s="790" t="s">
        <v>445</v>
      </c>
      <c r="CB114" s="790"/>
      <c r="CC114" s="790"/>
      <c r="CD114" s="790"/>
      <c r="CE114" s="790"/>
      <c r="CF114" s="875" t="s">
        <v>130</v>
      </c>
      <c r="CG114" s="876"/>
      <c r="CH114" s="876"/>
      <c r="CI114" s="876"/>
      <c r="CJ114" s="876"/>
      <c r="CK114" s="927"/>
      <c r="CL114" s="821"/>
      <c r="CM114" s="817"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130</v>
      </c>
      <c r="DM114" s="780"/>
      <c r="DN114" s="780"/>
      <c r="DO114" s="780"/>
      <c r="DP114" s="781"/>
      <c r="DQ114" s="782" t="s">
        <v>444</v>
      </c>
      <c r="DR114" s="780"/>
      <c r="DS114" s="780"/>
      <c r="DT114" s="780"/>
      <c r="DU114" s="781"/>
      <c r="DV114" s="824" t="s">
        <v>445</v>
      </c>
      <c r="DW114" s="825"/>
      <c r="DX114" s="825"/>
      <c r="DY114" s="825"/>
      <c r="DZ114" s="826"/>
    </row>
    <row r="115" spans="1:130" s="230" customFormat="1" ht="26.25" customHeight="1" x14ac:dyDescent="0.15">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130</v>
      </c>
      <c r="AB115" s="919"/>
      <c r="AC115" s="919"/>
      <c r="AD115" s="919"/>
      <c r="AE115" s="920"/>
      <c r="AF115" s="921" t="s">
        <v>130</v>
      </c>
      <c r="AG115" s="919"/>
      <c r="AH115" s="919"/>
      <c r="AI115" s="919"/>
      <c r="AJ115" s="920"/>
      <c r="AK115" s="921" t="s">
        <v>130</v>
      </c>
      <c r="AL115" s="919"/>
      <c r="AM115" s="919"/>
      <c r="AN115" s="919"/>
      <c r="AO115" s="920"/>
      <c r="AP115" s="922" t="s">
        <v>445</v>
      </c>
      <c r="AQ115" s="923"/>
      <c r="AR115" s="923"/>
      <c r="AS115" s="923"/>
      <c r="AT115" s="924"/>
      <c r="AU115" s="932"/>
      <c r="AV115" s="933"/>
      <c r="AW115" s="933"/>
      <c r="AX115" s="933"/>
      <c r="AY115" s="933"/>
      <c r="AZ115" s="817" t="s">
        <v>461</v>
      </c>
      <c r="BA115" s="752"/>
      <c r="BB115" s="752"/>
      <c r="BC115" s="752"/>
      <c r="BD115" s="752"/>
      <c r="BE115" s="752"/>
      <c r="BF115" s="752"/>
      <c r="BG115" s="752"/>
      <c r="BH115" s="752"/>
      <c r="BI115" s="752"/>
      <c r="BJ115" s="752"/>
      <c r="BK115" s="752"/>
      <c r="BL115" s="752"/>
      <c r="BM115" s="752"/>
      <c r="BN115" s="752"/>
      <c r="BO115" s="752"/>
      <c r="BP115" s="753"/>
      <c r="BQ115" s="789" t="s">
        <v>130</v>
      </c>
      <c r="BR115" s="790"/>
      <c r="BS115" s="790"/>
      <c r="BT115" s="790"/>
      <c r="BU115" s="790"/>
      <c r="BV115" s="790" t="s">
        <v>130</v>
      </c>
      <c r="BW115" s="790"/>
      <c r="BX115" s="790"/>
      <c r="BY115" s="790"/>
      <c r="BZ115" s="790"/>
      <c r="CA115" s="790" t="s">
        <v>130</v>
      </c>
      <c r="CB115" s="790"/>
      <c r="CC115" s="790"/>
      <c r="CD115" s="790"/>
      <c r="CE115" s="790"/>
      <c r="CF115" s="875" t="s">
        <v>130</v>
      </c>
      <c r="CG115" s="876"/>
      <c r="CH115" s="876"/>
      <c r="CI115" s="876"/>
      <c r="CJ115" s="876"/>
      <c r="CK115" s="927"/>
      <c r="CL115" s="821"/>
      <c r="CM115" s="817"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130</v>
      </c>
      <c r="DH115" s="780"/>
      <c r="DI115" s="780"/>
      <c r="DJ115" s="780"/>
      <c r="DK115" s="781"/>
      <c r="DL115" s="782" t="s">
        <v>130</v>
      </c>
      <c r="DM115" s="780"/>
      <c r="DN115" s="780"/>
      <c r="DO115" s="780"/>
      <c r="DP115" s="781"/>
      <c r="DQ115" s="782" t="s">
        <v>444</v>
      </c>
      <c r="DR115" s="780"/>
      <c r="DS115" s="780"/>
      <c r="DT115" s="780"/>
      <c r="DU115" s="781"/>
      <c r="DV115" s="824" t="s">
        <v>445</v>
      </c>
      <c r="DW115" s="825"/>
      <c r="DX115" s="825"/>
      <c r="DY115" s="825"/>
      <c r="DZ115" s="826"/>
    </row>
    <row r="116" spans="1:130" s="230" customFormat="1" ht="26.25" customHeight="1" x14ac:dyDescent="0.15">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968</v>
      </c>
      <c r="AB116" s="780"/>
      <c r="AC116" s="780"/>
      <c r="AD116" s="780"/>
      <c r="AE116" s="781"/>
      <c r="AF116" s="782">
        <v>1233</v>
      </c>
      <c r="AG116" s="780"/>
      <c r="AH116" s="780"/>
      <c r="AI116" s="780"/>
      <c r="AJ116" s="781"/>
      <c r="AK116" s="782">
        <v>499</v>
      </c>
      <c r="AL116" s="780"/>
      <c r="AM116" s="780"/>
      <c r="AN116" s="780"/>
      <c r="AO116" s="781"/>
      <c r="AP116" s="824">
        <v>0</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789" t="s">
        <v>130</v>
      </c>
      <c r="BR116" s="790"/>
      <c r="BS116" s="790"/>
      <c r="BT116" s="790"/>
      <c r="BU116" s="790"/>
      <c r="BV116" s="790" t="s">
        <v>130</v>
      </c>
      <c r="BW116" s="790"/>
      <c r="BX116" s="790"/>
      <c r="BY116" s="790"/>
      <c r="BZ116" s="790"/>
      <c r="CA116" s="790" t="s">
        <v>130</v>
      </c>
      <c r="CB116" s="790"/>
      <c r="CC116" s="790"/>
      <c r="CD116" s="790"/>
      <c r="CE116" s="790"/>
      <c r="CF116" s="875" t="s">
        <v>448</v>
      </c>
      <c r="CG116" s="876"/>
      <c r="CH116" s="876"/>
      <c r="CI116" s="876"/>
      <c r="CJ116" s="876"/>
      <c r="CK116" s="927"/>
      <c r="CL116" s="821"/>
      <c r="CM116" s="817"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130</v>
      </c>
      <c r="DM116" s="780"/>
      <c r="DN116" s="780"/>
      <c r="DO116" s="780"/>
      <c r="DP116" s="781"/>
      <c r="DQ116" s="782" t="s">
        <v>445</v>
      </c>
      <c r="DR116" s="780"/>
      <c r="DS116" s="780"/>
      <c r="DT116" s="780"/>
      <c r="DU116" s="781"/>
      <c r="DV116" s="824" t="s">
        <v>445</v>
      </c>
      <c r="DW116" s="825"/>
      <c r="DX116" s="825"/>
      <c r="DY116" s="825"/>
      <c r="DZ116" s="826"/>
    </row>
    <row r="117" spans="1:130" s="230" customFormat="1" ht="26.25" customHeight="1" x14ac:dyDescent="0.15">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249670</v>
      </c>
      <c r="AB117" s="903"/>
      <c r="AC117" s="903"/>
      <c r="AD117" s="903"/>
      <c r="AE117" s="904"/>
      <c r="AF117" s="905">
        <v>316207</v>
      </c>
      <c r="AG117" s="903"/>
      <c r="AH117" s="903"/>
      <c r="AI117" s="903"/>
      <c r="AJ117" s="904"/>
      <c r="AK117" s="905">
        <v>359688</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789" t="s">
        <v>130</v>
      </c>
      <c r="BR117" s="790"/>
      <c r="BS117" s="790"/>
      <c r="BT117" s="790"/>
      <c r="BU117" s="790"/>
      <c r="BV117" s="790" t="s">
        <v>445</v>
      </c>
      <c r="BW117" s="790"/>
      <c r="BX117" s="790"/>
      <c r="BY117" s="790"/>
      <c r="BZ117" s="790"/>
      <c r="CA117" s="790" t="s">
        <v>130</v>
      </c>
      <c r="CB117" s="790"/>
      <c r="CC117" s="790"/>
      <c r="CD117" s="790"/>
      <c r="CE117" s="790"/>
      <c r="CF117" s="875" t="s">
        <v>443</v>
      </c>
      <c r="CG117" s="876"/>
      <c r="CH117" s="876"/>
      <c r="CI117" s="876"/>
      <c r="CJ117" s="876"/>
      <c r="CK117" s="927"/>
      <c r="CL117" s="821"/>
      <c r="CM117" s="817"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444</v>
      </c>
      <c r="DH117" s="780"/>
      <c r="DI117" s="780"/>
      <c r="DJ117" s="780"/>
      <c r="DK117" s="781"/>
      <c r="DL117" s="782" t="s">
        <v>444</v>
      </c>
      <c r="DM117" s="780"/>
      <c r="DN117" s="780"/>
      <c r="DO117" s="780"/>
      <c r="DP117" s="781"/>
      <c r="DQ117" s="782" t="s">
        <v>448</v>
      </c>
      <c r="DR117" s="780"/>
      <c r="DS117" s="780"/>
      <c r="DT117" s="780"/>
      <c r="DU117" s="781"/>
      <c r="DV117" s="824" t="s">
        <v>130</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313</v>
      </c>
      <c r="AL118" s="896"/>
      <c r="AM118" s="896"/>
      <c r="AN118" s="896"/>
      <c r="AO118" s="897"/>
      <c r="AP118" s="899" t="s">
        <v>437</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448</v>
      </c>
      <c r="BW118" s="845"/>
      <c r="BX118" s="845"/>
      <c r="BY118" s="845"/>
      <c r="BZ118" s="845"/>
      <c r="CA118" s="845" t="s">
        <v>130</v>
      </c>
      <c r="CB118" s="845"/>
      <c r="CC118" s="845"/>
      <c r="CD118" s="845"/>
      <c r="CE118" s="845"/>
      <c r="CF118" s="875" t="s">
        <v>445</v>
      </c>
      <c r="CG118" s="876"/>
      <c r="CH118" s="876"/>
      <c r="CI118" s="876"/>
      <c r="CJ118" s="876"/>
      <c r="CK118" s="927"/>
      <c r="CL118" s="821"/>
      <c r="CM118" s="817"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448</v>
      </c>
      <c r="DH118" s="780"/>
      <c r="DI118" s="780"/>
      <c r="DJ118" s="780"/>
      <c r="DK118" s="781"/>
      <c r="DL118" s="782" t="s">
        <v>130</v>
      </c>
      <c r="DM118" s="780"/>
      <c r="DN118" s="780"/>
      <c r="DO118" s="780"/>
      <c r="DP118" s="781"/>
      <c r="DQ118" s="782" t="s">
        <v>448</v>
      </c>
      <c r="DR118" s="780"/>
      <c r="DS118" s="780"/>
      <c r="DT118" s="780"/>
      <c r="DU118" s="781"/>
      <c r="DV118" s="824" t="s">
        <v>130</v>
      </c>
      <c r="DW118" s="825"/>
      <c r="DX118" s="825"/>
      <c r="DY118" s="825"/>
      <c r="DZ118" s="826"/>
    </row>
    <row r="119" spans="1:130" s="230" customFormat="1" ht="26.25" customHeight="1" x14ac:dyDescent="0.15">
      <c r="A119" s="818" t="s">
        <v>441</v>
      </c>
      <c r="B119" s="819"/>
      <c r="C119" s="860" t="s">
        <v>442</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130</v>
      </c>
      <c r="AB119" s="889"/>
      <c r="AC119" s="889"/>
      <c r="AD119" s="889"/>
      <c r="AE119" s="890"/>
      <c r="AF119" s="891" t="s">
        <v>471</v>
      </c>
      <c r="AG119" s="889"/>
      <c r="AH119" s="889"/>
      <c r="AI119" s="889"/>
      <c r="AJ119" s="890"/>
      <c r="AK119" s="891" t="s">
        <v>444</v>
      </c>
      <c r="AL119" s="889"/>
      <c r="AM119" s="889"/>
      <c r="AN119" s="889"/>
      <c r="AO119" s="890"/>
      <c r="AP119" s="892" t="s">
        <v>130</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472</v>
      </c>
      <c r="BP119" s="878"/>
      <c r="BQ119" s="879">
        <v>3971183</v>
      </c>
      <c r="BR119" s="845"/>
      <c r="BS119" s="845"/>
      <c r="BT119" s="845"/>
      <c r="BU119" s="845"/>
      <c r="BV119" s="845">
        <v>4001515</v>
      </c>
      <c r="BW119" s="845"/>
      <c r="BX119" s="845"/>
      <c r="BY119" s="845"/>
      <c r="BZ119" s="845"/>
      <c r="CA119" s="845">
        <v>4162943</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445</v>
      </c>
      <c r="DH119" s="764"/>
      <c r="DI119" s="764"/>
      <c r="DJ119" s="764"/>
      <c r="DK119" s="765"/>
      <c r="DL119" s="766" t="s">
        <v>130</v>
      </c>
      <c r="DM119" s="764"/>
      <c r="DN119" s="764"/>
      <c r="DO119" s="764"/>
      <c r="DP119" s="765"/>
      <c r="DQ119" s="766" t="s">
        <v>130</v>
      </c>
      <c r="DR119" s="764"/>
      <c r="DS119" s="764"/>
      <c r="DT119" s="764"/>
      <c r="DU119" s="765"/>
      <c r="DV119" s="848" t="s">
        <v>130</v>
      </c>
      <c r="DW119" s="849"/>
      <c r="DX119" s="849"/>
      <c r="DY119" s="849"/>
      <c r="DZ119" s="850"/>
    </row>
    <row r="120" spans="1:130" s="230" customFormat="1" ht="26.25" customHeight="1" x14ac:dyDescent="0.15">
      <c r="A120" s="820"/>
      <c r="B120" s="821"/>
      <c r="C120" s="817"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130</v>
      </c>
      <c r="AG120" s="780"/>
      <c r="AH120" s="780"/>
      <c r="AI120" s="780"/>
      <c r="AJ120" s="781"/>
      <c r="AK120" s="782" t="s">
        <v>130</v>
      </c>
      <c r="AL120" s="780"/>
      <c r="AM120" s="780"/>
      <c r="AN120" s="780"/>
      <c r="AO120" s="781"/>
      <c r="AP120" s="824" t="s">
        <v>130</v>
      </c>
      <c r="AQ120" s="825"/>
      <c r="AR120" s="825"/>
      <c r="AS120" s="825"/>
      <c r="AT120" s="826"/>
      <c r="AU120" s="880" t="s">
        <v>474</v>
      </c>
      <c r="AV120" s="881"/>
      <c r="AW120" s="881"/>
      <c r="AX120" s="881"/>
      <c r="AY120" s="882"/>
      <c r="AZ120" s="860" t="s">
        <v>475</v>
      </c>
      <c r="BA120" s="810"/>
      <c r="BB120" s="810"/>
      <c r="BC120" s="810"/>
      <c r="BD120" s="810"/>
      <c r="BE120" s="810"/>
      <c r="BF120" s="810"/>
      <c r="BG120" s="810"/>
      <c r="BH120" s="810"/>
      <c r="BI120" s="810"/>
      <c r="BJ120" s="810"/>
      <c r="BK120" s="810"/>
      <c r="BL120" s="810"/>
      <c r="BM120" s="810"/>
      <c r="BN120" s="810"/>
      <c r="BO120" s="810"/>
      <c r="BP120" s="811"/>
      <c r="BQ120" s="861">
        <v>242943</v>
      </c>
      <c r="BR120" s="842"/>
      <c r="BS120" s="842"/>
      <c r="BT120" s="842"/>
      <c r="BU120" s="842"/>
      <c r="BV120" s="842">
        <v>259876</v>
      </c>
      <c r="BW120" s="842"/>
      <c r="BX120" s="842"/>
      <c r="BY120" s="842"/>
      <c r="BZ120" s="842"/>
      <c r="CA120" s="842">
        <v>236877</v>
      </c>
      <c r="CB120" s="842"/>
      <c r="CC120" s="842"/>
      <c r="CD120" s="842"/>
      <c r="CE120" s="842"/>
      <c r="CF120" s="866">
        <v>23</v>
      </c>
      <c r="CG120" s="867"/>
      <c r="CH120" s="867"/>
      <c r="CI120" s="867"/>
      <c r="CJ120" s="867"/>
      <c r="CK120" s="868" t="s">
        <v>476</v>
      </c>
      <c r="CL120" s="852"/>
      <c r="CM120" s="852"/>
      <c r="CN120" s="852"/>
      <c r="CO120" s="853"/>
      <c r="CP120" s="872" t="s">
        <v>412</v>
      </c>
      <c r="CQ120" s="873"/>
      <c r="CR120" s="873"/>
      <c r="CS120" s="873"/>
      <c r="CT120" s="873"/>
      <c r="CU120" s="873"/>
      <c r="CV120" s="873"/>
      <c r="CW120" s="873"/>
      <c r="CX120" s="873"/>
      <c r="CY120" s="873"/>
      <c r="CZ120" s="873"/>
      <c r="DA120" s="873"/>
      <c r="DB120" s="873"/>
      <c r="DC120" s="873"/>
      <c r="DD120" s="873"/>
      <c r="DE120" s="873"/>
      <c r="DF120" s="874"/>
      <c r="DG120" s="861">
        <v>300381</v>
      </c>
      <c r="DH120" s="842"/>
      <c r="DI120" s="842"/>
      <c r="DJ120" s="842"/>
      <c r="DK120" s="842"/>
      <c r="DL120" s="842">
        <v>301236</v>
      </c>
      <c r="DM120" s="842"/>
      <c r="DN120" s="842"/>
      <c r="DO120" s="842"/>
      <c r="DP120" s="842"/>
      <c r="DQ120" s="842">
        <v>350919</v>
      </c>
      <c r="DR120" s="842"/>
      <c r="DS120" s="842"/>
      <c r="DT120" s="842"/>
      <c r="DU120" s="842"/>
      <c r="DV120" s="843">
        <v>34.1</v>
      </c>
      <c r="DW120" s="843"/>
      <c r="DX120" s="843"/>
      <c r="DY120" s="843"/>
      <c r="DZ120" s="844"/>
    </row>
    <row r="121" spans="1:130" s="230" customFormat="1" ht="26.25" customHeight="1" x14ac:dyDescent="0.15">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130</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7" t="s">
        <v>478</v>
      </c>
      <c r="BA121" s="752"/>
      <c r="BB121" s="752"/>
      <c r="BC121" s="752"/>
      <c r="BD121" s="752"/>
      <c r="BE121" s="752"/>
      <c r="BF121" s="752"/>
      <c r="BG121" s="752"/>
      <c r="BH121" s="752"/>
      <c r="BI121" s="752"/>
      <c r="BJ121" s="752"/>
      <c r="BK121" s="752"/>
      <c r="BL121" s="752"/>
      <c r="BM121" s="752"/>
      <c r="BN121" s="752"/>
      <c r="BO121" s="752"/>
      <c r="BP121" s="753"/>
      <c r="BQ121" s="789">
        <v>138198</v>
      </c>
      <c r="BR121" s="790"/>
      <c r="BS121" s="790"/>
      <c r="BT121" s="790"/>
      <c r="BU121" s="790"/>
      <c r="BV121" s="790">
        <v>154373</v>
      </c>
      <c r="BW121" s="790"/>
      <c r="BX121" s="790"/>
      <c r="BY121" s="790"/>
      <c r="BZ121" s="790"/>
      <c r="CA121" s="790">
        <v>172384</v>
      </c>
      <c r="CB121" s="790"/>
      <c r="CC121" s="790"/>
      <c r="CD121" s="790"/>
      <c r="CE121" s="790"/>
      <c r="CF121" s="875">
        <v>16.7</v>
      </c>
      <c r="CG121" s="876"/>
      <c r="CH121" s="876"/>
      <c r="CI121" s="876"/>
      <c r="CJ121" s="876"/>
      <c r="CK121" s="869"/>
      <c r="CL121" s="855"/>
      <c r="CM121" s="855"/>
      <c r="CN121" s="855"/>
      <c r="CO121" s="856"/>
      <c r="CP121" s="835" t="s">
        <v>479</v>
      </c>
      <c r="CQ121" s="836"/>
      <c r="CR121" s="836"/>
      <c r="CS121" s="836"/>
      <c r="CT121" s="836"/>
      <c r="CU121" s="836"/>
      <c r="CV121" s="836"/>
      <c r="CW121" s="836"/>
      <c r="CX121" s="836"/>
      <c r="CY121" s="836"/>
      <c r="CZ121" s="836"/>
      <c r="DA121" s="836"/>
      <c r="DB121" s="836"/>
      <c r="DC121" s="836"/>
      <c r="DD121" s="836"/>
      <c r="DE121" s="836"/>
      <c r="DF121" s="837"/>
      <c r="DG121" s="789">
        <v>218919</v>
      </c>
      <c r="DH121" s="790"/>
      <c r="DI121" s="790"/>
      <c r="DJ121" s="790"/>
      <c r="DK121" s="790"/>
      <c r="DL121" s="790">
        <v>202924</v>
      </c>
      <c r="DM121" s="790"/>
      <c r="DN121" s="790"/>
      <c r="DO121" s="790"/>
      <c r="DP121" s="790"/>
      <c r="DQ121" s="790">
        <v>196165</v>
      </c>
      <c r="DR121" s="790"/>
      <c r="DS121" s="790"/>
      <c r="DT121" s="790"/>
      <c r="DU121" s="790"/>
      <c r="DV121" s="796">
        <v>19</v>
      </c>
      <c r="DW121" s="796"/>
      <c r="DX121" s="796"/>
      <c r="DY121" s="796"/>
      <c r="DZ121" s="797"/>
    </row>
    <row r="122" spans="1:130" s="230" customFormat="1" ht="26.25" customHeight="1" x14ac:dyDescent="0.15">
      <c r="A122" s="820"/>
      <c r="B122" s="821"/>
      <c r="C122" s="817"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130</v>
      </c>
      <c r="AG122" s="780"/>
      <c r="AH122" s="780"/>
      <c r="AI122" s="780"/>
      <c r="AJ122" s="781"/>
      <c r="AK122" s="782" t="s">
        <v>130</v>
      </c>
      <c r="AL122" s="780"/>
      <c r="AM122" s="780"/>
      <c r="AN122" s="780"/>
      <c r="AO122" s="781"/>
      <c r="AP122" s="824" t="s">
        <v>130</v>
      </c>
      <c r="AQ122" s="825"/>
      <c r="AR122" s="825"/>
      <c r="AS122" s="825"/>
      <c r="AT122" s="826"/>
      <c r="AU122" s="883"/>
      <c r="AV122" s="884"/>
      <c r="AW122" s="884"/>
      <c r="AX122" s="884"/>
      <c r="AY122" s="885"/>
      <c r="AZ122" s="838" t="s">
        <v>480</v>
      </c>
      <c r="BA122" s="839"/>
      <c r="BB122" s="839"/>
      <c r="BC122" s="839"/>
      <c r="BD122" s="839"/>
      <c r="BE122" s="839"/>
      <c r="BF122" s="839"/>
      <c r="BG122" s="839"/>
      <c r="BH122" s="839"/>
      <c r="BI122" s="839"/>
      <c r="BJ122" s="839"/>
      <c r="BK122" s="839"/>
      <c r="BL122" s="839"/>
      <c r="BM122" s="839"/>
      <c r="BN122" s="839"/>
      <c r="BO122" s="839"/>
      <c r="BP122" s="840"/>
      <c r="BQ122" s="879">
        <v>2560599</v>
      </c>
      <c r="BR122" s="845"/>
      <c r="BS122" s="845"/>
      <c r="BT122" s="845"/>
      <c r="BU122" s="845"/>
      <c r="BV122" s="845">
        <v>2597833</v>
      </c>
      <c r="BW122" s="845"/>
      <c r="BX122" s="845"/>
      <c r="BY122" s="845"/>
      <c r="BZ122" s="845"/>
      <c r="CA122" s="845">
        <v>2680318</v>
      </c>
      <c r="CB122" s="845"/>
      <c r="CC122" s="845"/>
      <c r="CD122" s="845"/>
      <c r="CE122" s="845"/>
      <c r="CF122" s="846">
        <v>260.10000000000002</v>
      </c>
      <c r="CG122" s="847"/>
      <c r="CH122" s="847"/>
      <c r="CI122" s="847"/>
      <c r="CJ122" s="847"/>
      <c r="CK122" s="869"/>
      <c r="CL122" s="855"/>
      <c r="CM122" s="855"/>
      <c r="CN122" s="855"/>
      <c r="CO122" s="856"/>
      <c r="CP122" s="835" t="s">
        <v>481</v>
      </c>
      <c r="CQ122" s="836"/>
      <c r="CR122" s="836"/>
      <c r="CS122" s="836"/>
      <c r="CT122" s="836"/>
      <c r="CU122" s="836"/>
      <c r="CV122" s="836"/>
      <c r="CW122" s="836"/>
      <c r="CX122" s="836"/>
      <c r="CY122" s="836"/>
      <c r="CZ122" s="836"/>
      <c r="DA122" s="836"/>
      <c r="DB122" s="836"/>
      <c r="DC122" s="836"/>
      <c r="DD122" s="836"/>
      <c r="DE122" s="836"/>
      <c r="DF122" s="837"/>
      <c r="DG122" s="789">
        <v>19538</v>
      </c>
      <c r="DH122" s="790"/>
      <c r="DI122" s="790"/>
      <c r="DJ122" s="790"/>
      <c r="DK122" s="790"/>
      <c r="DL122" s="790">
        <v>28277</v>
      </c>
      <c r="DM122" s="790"/>
      <c r="DN122" s="790"/>
      <c r="DO122" s="790"/>
      <c r="DP122" s="790"/>
      <c r="DQ122" s="790">
        <v>27741</v>
      </c>
      <c r="DR122" s="790"/>
      <c r="DS122" s="790"/>
      <c r="DT122" s="790"/>
      <c r="DU122" s="790"/>
      <c r="DV122" s="796">
        <v>2.7</v>
      </c>
      <c r="DW122" s="796"/>
      <c r="DX122" s="796"/>
      <c r="DY122" s="796"/>
      <c r="DZ122" s="797"/>
    </row>
    <row r="123" spans="1:130" s="230" customFormat="1" ht="26.25" customHeight="1" x14ac:dyDescent="0.15">
      <c r="A123" s="820"/>
      <c r="B123" s="821"/>
      <c r="C123" s="817"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445</v>
      </c>
      <c r="AB123" s="780"/>
      <c r="AC123" s="780"/>
      <c r="AD123" s="780"/>
      <c r="AE123" s="781"/>
      <c r="AF123" s="782" t="s">
        <v>445</v>
      </c>
      <c r="AG123" s="780"/>
      <c r="AH123" s="780"/>
      <c r="AI123" s="780"/>
      <c r="AJ123" s="781"/>
      <c r="AK123" s="782" t="s">
        <v>445</v>
      </c>
      <c r="AL123" s="780"/>
      <c r="AM123" s="780"/>
      <c r="AN123" s="780"/>
      <c r="AO123" s="781"/>
      <c r="AP123" s="824" t="s">
        <v>445</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482</v>
      </c>
      <c r="BP123" s="878"/>
      <c r="BQ123" s="832">
        <v>2941740</v>
      </c>
      <c r="BR123" s="833"/>
      <c r="BS123" s="833"/>
      <c r="BT123" s="833"/>
      <c r="BU123" s="833"/>
      <c r="BV123" s="833">
        <v>3012082</v>
      </c>
      <c r="BW123" s="833"/>
      <c r="BX123" s="833"/>
      <c r="BY123" s="833"/>
      <c r="BZ123" s="833"/>
      <c r="CA123" s="833">
        <v>3089579</v>
      </c>
      <c r="CB123" s="833"/>
      <c r="CC123" s="833"/>
      <c r="CD123" s="833"/>
      <c r="CE123" s="833"/>
      <c r="CF123" s="748"/>
      <c r="CG123" s="749"/>
      <c r="CH123" s="749"/>
      <c r="CI123" s="749"/>
      <c r="CJ123" s="834"/>
      <c r="CK123" s="869"/>
      <c r="CL123" s="855"/>
      <c r="CM123" s="855"/>
      <c r="CN123" s="855"/>
      <c r="CO123" s="856"/>
      <c r="CP123" s="835" t="s">
        <v>483</v>
      </c>
      <c r="CQ123" s="836"/>
      <c r="CR123" s="836"/>
      <c r="CS123" s="836"/>
      <c r="CT123" s="836"/>
      <c r="CU123" s="836"/>
      <c r="CV123" s="836"/>
      <c r="CW123" s="836"/>
      <c r="CX123" s="836"/>
      <c r="CY123" s="836"/>
      <c r="CZ123" s="836"/>
      <c r="DA123" s="836"/>
      <c r="DB123" s="836"/>
      <c r="DC123" s="836"/>
      <c r="DD123" s="836"/>
      <c r="DE123" s="836"/>
      <c r="DF123" s="837"/>
      <c r="DG123" s="779" t="s">
        <v>445</v>
      </c>
      <c r="DH123" s="780"/>
      <c r="DI123" s="780"/>
      <c r="DJ123" s="780"/>
      <c r="DK123" s="781"/>
      <c r="DL123" s="782" t="s">
        <v>471</v>
      </c>
      <c r="DM123" s="780"/>
      <c r="DN123" s="780"/>
      <c r="DO123" s="780"/>
      <c r="DP123" s="781"/>
      <c r="DQ123" s="782" t="s">
        <v>445</v>
      </c>
      <c r="DR123" s="780"/>
      <c r="DS123" s="780"/>
      <c r="DT123" s="780"/>
      <c r="DU123" s="781"/>
      <c r="DV123" s="824" t="s">
        <v>445</v>
      </c>
      <c r="DW123" s="825"/>
      <c r="DX123" s="825"/>
      <c r="DY123" s="825"/>
      <c r="DZ123" s="826"/>
    </row>
    <row r="124" spans="1:130" s="230" customFormat="1" ht="26.25" customHeight="1" thickBot="1" x14ac:dyDescent="0.2">
      <c r="A124" s="820"/>
      <c r="B124" s="821"/>
      <c r="C124" s="817"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471</v>
      </c>
      <c r="AB124" s="780"/>
      <c r="AC124" s="780"/>
      <c r="AD124" s="780"/>
      <c r="AE124" s="781"/>
      <c r="AF124" s="782" t="s">
        <v>445</v>
      </c>
      <c r="AG124" s="780"/>
      <c r="AH124" s="780"/>
      <c r="AI124" s="780"/>
      <c r="AJ124" s="781"/>
      <c r="AK124" s="782" t="s">
        <v>445</v>
      </c>
      <c r="AL124" s="780"/>
      <c r="AM124" s="780"/>
      <c r="AN124" s="780"/>
      <c r="AO124" s="781"/>
      <c r="AP124" s="824" t="s">
        <v>471</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106.5</v>
      </c>
      <c r="BR124" s="831"/>
      <c r="BS124" s="831"/>
      <c r="BT124" s="831"/>
      <c r="BU124" s="831"/>
      <c r="BV124" s="831">
        <v>92.9</v>
      </c>
      <c r="BW124" s="831"/>
      <c r="BX124" s="831"/>
      <c r="BY124" s="831"/>
      <c r="BZ124" s="831"/>
      <c r="CA124" s="831">
        <v>104.1</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445</v>
      </c>
      <c r="DH124" s="764"/>
      <c r="DI124" s="764"/>
      <c r="DJ124" s="764"/>
      <c r="DK124" s="765"/>
      <c r="DL124" s="766" t="s">
        <v>445</v>
      </c>
      <c r="DM124" s="764"/>
      <c r="DN124" s="764"/>
      <c r="DO124" s="764"/>
      <c r="DP124" s="765"/>
      <c r="DQ124" s="766" t="s">
        <v>445</v>
      </c>
      <c r="DR124" s="764"/>
      <c r="DS124" s="764"/>
      <c r="DT124" s="764"/>
      <c r="DU124" s="765"/>
      <c r="DV124" s="848" t="s">
        <v>445</v>
      </c>
      <c r="DW124" s="849"/>
      <c r="DX124" s="849"/>
      <c r="DY124" s="849"/>
      <c r="DZ124" s="850"/>
    </row>
    <row r="125" spans="1:130" s="230" customFormat="1" ht="26.25" customHeight="1" x14ac:dyDescent="0.15">
      <c r="A125" s="820"/>
      <c r="B125" s="821"/>
      <c r="C125" s="817"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445</v>
      </c>
      <c r="AB125" s="780"/>
      <c r="AC125" s="780"/>
      <c r="AD125" s="780"/>
      <c r="AE125" s="781"/>
      <c r="AF125" s="782" t="s">
        <v>445</v>
      </c>
      <c r="AG125" s="780"/>
      <c r="AH125" s="780"/>
      <c r="AI125" s="780"/>
      <c r="AJ125" s="781"/>
      <c r="AK125" s="782" t="s">
        <v>445</v>
      </c>
      <c r="AL125" s="780"/>
      <c r="AM125" s="780"/>
      <c r="AN125" s="780"/>
      <c r="AO125" s="781"/>
      <c r="AP125" s="824" t="s">
        <v>445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10"/>
      <c r="CR125" s="810"/>
      <c r="CS125" s="810"/>
      <c r="CT125" s="810"/>
      <c r="CU125" s="810"/>
      <c r="CV125" s="810"/>
      <c r="CW125" s="810"/>
      <c r="CX125" s="810"/>
      <c r="CY125" s="810"/>
      <c r="CZ125" s="810"/>
      <c r="DA125" s="810"/>
      <c r="DB125" s="810"/>
      <c r="DC125" s="810"/>
      <c r="DD125" s="810"/>
      <c r="DE125" s="810"/>
      <c r="DF125" s="811"/>
      <c r="DG125" s="861" t="s">
        <v>471</v>
      </c>
      <c r="DH125" s="842"/>
      <c r="DI125" s="842"/>
      <c r="DJ125" s="842"/>
      <c r="DK125" s="842"/>
      <c r="DL125" s="842" t="s">
        <v>445</v>
      </c>
      <c r="DM125" s="842"/>
      <c r="DN125" s="842"/>
      <c r="DO125" s="842"/>
      <c r="DP125" s="842"/>
      <c r="DQ125" s="842" t="s">
        <v>445</v>
      </c>
      <c r="DR125" s="842"/>
      <c r="DS125" s="842"/>
      <c r="DT125" s="842"/>
      <c r="DU125" s="842"/>
      <c r="DV125" s="843" t="s">
        <v>445</v>
      </c>
      <c r="DW125" s="843"/>
      <c r="DX125" s="843"/>
      <c r="DY125" s="843"/>
      <c r="DZ125" s="844"/>
    </row>
    <row r="126" spans="1:130" s="230" customFormat="1" ht="26.25" customHeight="1" thickBot="1" x14ac:dyDescent="0.2">
      <c r="A126" s="820"/>
      <c r="B126" s="821"/>
      <c r="C126" s="817"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445</v>
      </c>
      <c r="AB126" s="780"/>
      <c r="AC126" s="780"/>
      <c r="AD126" s="780"/>
      <c r="AE126" s="781"/>
      <c r="AF126" s="782" t="s">
        <v>445</v>
      </c>
      <c r="AG126" s="780"/>
      <c r="AH126" s="780"/>
      <c r="AI126" s="780"/>
      <c r="AJ126" s="781"/>
      <c r="AK126" s="782" t="s">
        <v>445</v>
      </c>
      <c r="AL126" s="780"/>
      <c r="AM126" s="780"/>
      <c r="AN126" s="780"/>
      <c r="AO126" s="781"/>
      <c r="AP126" s="824" t="s">
        <v>445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488</v>
      </c>
      <c r="CQ126" s="752"/>
      <c r="CR126" s="752"/>
      <c r="CS126" s="752"/>
      <c r="CT126" s="752"/>
      <c r="CU126" s="752"/>
      <c r="CV126" s="752"/>
      <c r="CW126" s="752"/>
      <c r="CX126" s="752"/>
      <c r="CY126" s="752"/>
      <c r="CZ126" s="752"/>
      <c r="DA126" s="752"/>
      <c r="DB126" s="752"/>
      <c r="DC126" s="752"/>
      <c r="DD126" s="752"/>
      <c r="DE126" s="752"/>
      <c r="DF126" s="753"/>
      <c r="DG126" s="789" t="s">
        <v>445</v>
      </c>
      <c r="DH126" s="790"/>
      <c r="DI126" s="790"/>
      <c r="DJ126" s="790"/>
      <c r="DK126" s="790"/>
      <c r="DL126" s="790" t="s">
        <v>445</v>
      </c>
      <c r="DM126" s="790"/>
      <c r="DN126" s="790"/>
      <c r="DO126" s="790"/>
      <c r="DP126" s="790"/>
      <c r="DQ126" s="790" t="s">
        <v>471</v>
      </c>
      <c r="DR126" s="790"/>
      <c r="DS126" s="790"/>
      <c r="DT126" s="790"/>
      <c r="DU126" s="790"/>
      <c r="DV126" s="796" t="s">
        <v>445</v>
      </c>
      <c r="DW126" s="796"/>
      <c r="DX126" s="796"/>
      <c r="DY126" s="796"/>
      <c r="DZ126" s="797"/>
    </row>
    <row r="127" spans="1:130" s="230" customFormat="1" ht="26.25" customHeight="1" x14ac:dyDescent="0.15">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445</v>
      </c>
      <c r="AB127" s="780"/>
      <c r="AC127" s="780"/>
      <c r="AD127" s="780"/>
      <c r="AE127" s="781"/>
      <c r="AF127" s="782" t="s">
        <v>445</v>
      </c>
      <c r="AG127" s="780"/>
      <c r="AH127" s="780"/>
      <c r="AI127" s="780"/>
      <c r="AJ127" s="781"/>
      <c r="AK127" s="782" t="s">
        <v>445</v>
      </c>
      <c r="AL127" s="780"/>
      <c r="AM127" s="780"/>
      <c r="AN127" s="780"/>
      <c r="AO127" s="781"/>
      <c r="AP127" s="824" t="s">
        <v>445</v>
      </c>
      <c r="AQ127" s="825"/>
      <c r="AR127" s="825"/>
      <c r="AS127" s="825"/>
      <c r="AT127" s="826"/>
      <c r="AU127" s="232"/>
      <c r="AV127" s="232"/>
      <c r="AW127" s="232"/>
      <c r="AX127" s="841" t="s">
        <v>490</v>
      </c>
      <c r="AY127" s="814"/>
      <c r="AZ127" s="814"/>
      <c r="BA127" s="814"/>
      <c r="BB127" s="814"/>
      <c r="BC127" s="814"/>
      <c r="BD127" s="814"/>
      <c r="BE127" s="815"/>
      <c r="BF127" s="813" t="s">
        <v>491</v>
      </c>
      <c r="BG127" s="814"/>
      <c r="BH127" s="814"/>
      <c r="BI127" s="814"/>
      <c r="BJ127" s="814"/>
      <c r="BK127" s="814"/>
      <c r="BL127" s="815"/>
      <c r="BM127" s="813" t="s">
        <v>492</v>
      </c>
      <c r="BN127" s="814"/>
      <c r="BO127" s="814"/>
      <c r="BP127" s="814"/>
      <c r="BQ127" s="814"/>
      <c r="BR127" s="814"/>
      <c r="BS127" s="815"/>
      <c r="BT127" s="813" t="s">
        <v>493</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494</v>
      </c>
      <c r="CQ127" s="752"/>
      <c r="CR127" s="752"/>
      <c r="CS127" s="752"/>
      <c r="CT127" s="752"/>
      <c r="CU127" s="752"/>
      <c r="CV127" s="752"/>
      <c r="CW127" s="752"/>
      <c r="CX127" s="752"/>
      <c r="CY127" s="752"/>
      <c r="CZ127" s="752"/>
      <c r="DA127" s="752"/>
      <c r="DB127" s="752"/>
      <c r="DC127" s="752"/>
      <c r="DD127" s="752"/>
      <c r="DE127" s="752"/>
      <c r="DF127" s="753"/>
      <c r="DG127" s="789" t="s">
        <v>445</v>
      </c>
      <c r="DH127" s="790"/>
      <c r="DI127" s="790"/>
      <c r="DJ127" s="790"/>
      <c r="DK127" s="790"/>
      <c r="DL127" s="790" t="s">
        <v>471</v>
      </c>
      <c r="DM127" s="790"/>
      <c r="DN127" s="790"/>
      <c r="DO127" s="790"/>
      <c r="DP127" s="790"/>
      <c r="DQ127" s="790" t="s">
        <v>445</v>
      </c>
      <c r="DR127" s="790"/>
      <c r="DS127" s="790"/>
      <c r="DT127" s="790"/>
      <c r="DU127" s="790"/>
      <c r="DV127" s="796" t="s">
        <v>445</v>
      </c>
      <c r="DW127" s="796"/>
      <c r="DX127" s="796"/>
      <c r="DY127" s="796"/>
      <c r="DZ127" s="797"/>
    </row>
    <row r="128" spans="1:130" s="230" customFormat="1" ht="26.25" customHeight="1" thickBot="1" x14ac:dyDescent="0.2">
      <c r="A128" s="798" t="s">
        <v>495</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496</v>
      </c>
      <c r="X128" s="800"/>
      <c r="Y128" s="800"/>
      <c r="Z128" s="801"/>
      <c r="AA128" s="802">
        <v>35051</v>
      </c>
      <c r="AB128" s="803"/>
      <c r="AC128" s="803"/>
      <c r="AD128" s="803"/>
      <c r="AE128" s="804"/>
      <c r="AF128" s="805">
        <v>36747</v>
      </c>
      <c r="AG128" s="803"/>
      <c r="AH128" s="803"/>
      <c r="AI128" s="803"/>
      <c r="AJ128" s="804"/>
      <c r="AK128" s="805">
        <v>33715</v>
      </c>
      <c r="AL128" s="803"/>
      <c r="AM128" s="803"/>
      <c r="AN128" s="803"/>
      <c r="AO128" s="804"/>
      <c r="AP128" s="806"/>
      <c r="AQ128" s="807"/>
      <c r="AR128" s="807"/>
      <c r="AS128" s="807"/>
      <c r="AT128" s="808"/>
      <c r="AU128" s="232"/>
      <c r="AV128" s="232"/>
      <c r="AW128" s="232"/>
      <c r="AX128" s="809" t="s">
        <v>497</v>
      </c>
      <c r="AY128" s="810"/>
      <c r="AZ128" s="810"/>
      <c r="BA128" s="810"/>
      <c r="BB128" s="810"/>
      <c r="BC128" s="810"/>
      <c r="BD128" s="810"/>
      <c r="BE128" s="811"/>
      <c r="BF128" s="786" t="s">
        <v>444</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498</v>
      </c>
      <c r="CQ128" s="730"/>
      <c r="CR128" s="730"/>
      <c r="CS128" s="730"/>
      <c r="CT128" s="730"/>
      <c r="CU128" s="730"/>
      <c r="CV128" s="730"/>
      <c r="CW128" s="730"/>
      <c r="CX128" s="730"/>
      <c r="CY128" s="730"/>
      <c r="CZ128" s="730"/>
      <c r="DA128" s="730"/>
      <c r="DB128" s="730"/>
      <c r="DC128" s="730"/>
      <c r="DD128" s="730"/>
      <c r="DE128" s="730"/>
      <c r="DF128" s="731"/>
      <c r="DG128" s="792" t="s">
        <v>499</v>
      </c>
      <c r="DH128" s="793"/>
      <c r="DI128" s="793"/>
      <c r="DJ128" s="793"/>
      <c r="DK128" s="793"/>
      <c r="DL128" s="793" t="s">
        <v>130</v>
      </c>
      <c r="DM128" s="793"/>
      <c r="DN128" s="793"/>
      <c r="DO128" s="793"/>
      <c r="DP128" s="793"/>
      <c r="DQ128" s="793" t="s">
        <v>444</v>
      </c>
      <c r="DR128" s="793"/>
      <c r="DS128" s="793"/>
      <c r="DT128" s="793"/>
      <c r="DU128" s="793"/>
      <c r="DV128" s="794" t="s">
        <v>130</v>
      </c>
      <c r="DW128" s="794"/>
      <c r="DX128" s="794"/>
      <c r="DY128" s="794"/>
      <c r="DZ128" s="795"/>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1162791</v>
      </c>
      <c r="AB129" s="780"/>
      <c r="AC129" s="780"/>
      <c r="AD129" s="780"/>
      <c r="AE129" s="781"/>
      <c r="AF129" s="782">
        <v>1306447</v>
      </c>
      <c r="AG129" s="780"/>
      <c r="AH129" s="780"/>
      <c r="AI129" s="780"/>
      <c r="AJ129" s="781"/>
      <c r="AK129" s="782">
        <v>1302425</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130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196439</v>
      </c>
      <c r="AB130" s="780"/>
      <c r="AC130" s="780"/>
      <c r="AD130" s="780"/>
      <c r="AE130" s="781"/>
      <c r="AF130" s="782">
        <v>241628</v>
      </c>
      <c r="AG130" s="780"/>
      <c r="AH130" s="780"/>
      <c r="AI130" s="780"/>
      <c r="AJ130" s="781"/>
      <c r="AK130" s="782">
        <v>271913</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3.5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966352</v>
      </c>
      <c r="AB131" s="764"/>
      <c r="AC131" s="764"/>
      <c r="AD131" s="764"/>
      <c r="AE131" s="765"/>
      <c r="AF131" s="766">
        <v>1064819</v>
      </c>
      <c r="AG131" s="764"/>
      <c r="AH131" s="764"/>
      <c r="AI131" s="764"/>
      <c r="AJ131" s="765"/>
      <c r="AK131" s="766">
        <v>1030512</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v>104.1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508</v>
      </c>
      <c r="W132" s="742"/>
      <c r="X132" s="742"/>
      <c r="Y132" s="742"/>
      <c r="Z132" s="743"/>
      <c r="AA132" s="744">
        <v>1.881302051</v>
      </c>
      <c r="AB132" s="745"/>
      <c r="AC132" s="745"/>
      <c r="AD132" s="745"/>
      <c r="AE132" s="746"/>
      <c r="AF132" s="747">
        <v>3.5529042959999999</v>
      </c>
      <c r="AG132" s="745"/>
      <c r="AH132" s="745"/>
      <c r="AI132" s="745"/>
      <c r="AJ132" s="746"/>
      <c r="AK132" s="747">
        <v>5.2459360009999996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509</v>
      </c>
      <c r="W133" s="721"/>
      <c r="X133" s="721"/>
      <c r="Y133" s="721"/>
      <c r="Z133" s="722"/>
      <c r="AA133" s="723">
        <v>3.8</v>
      </c>
      <c r="AB133" s="724"/>
      <c r="AC133" s="724"/>
      <c r="AD133" s="724"/>
      <c r="AE133" s="725"/>
      <c r="AF133" s="723">
        <v>3.4</v>
      </c>
      <c r="AG133" s="724"/>
      <c r="AH133" s="724"/>
      <c r="AI133" s="724"/>
      <c r="AJ133" s="725"/>
      <c r="AK133" s="723">
        <v>3.5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m2H6WVwQdbo2fkQQPXZbBtDB9daoqC/+k9PqaBMD9EWHBFYZzx4LEOz1jZvBkN6L1w7zPuW2fsviUpk73oZDA==" saltValue="bBe1TjoQc7MykBX4kNHb7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2621-EA41-4975-B56C-DB2A16503E11}">
  <sheetPr>
    <pageSetUpPr fitToPage="1"/>
  </sheetPr>
  <dimension ref="A1:DQ105"/>
  <sheetViews>
    <sheetView showGridLines="0" view="pageBreakPreview" topLeftCell="V1" zoomScale="85" zoomScaleNormal="85" zoomScaleSheetLayoutView="85" workbookViewId="0">
      <selection activeCell="CL72" sqref="CL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FwYQTG6qMI8Fa+Z8U+27oGtH7IxnVR+qQHUSNQ9S99R6n3ywjcs+BEfkjRtGZ+wTZ0QQgcq7B5MSl8eMFSloA==" saltValue="Q7mr+WPpCJ2gVGoZPj0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2"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vx1pEPo8pmucjXADVzIz0S0mOFdFj6OL4RbwfXWQgahX9klIGzapbXZ1B3t6/g+2p6dTXuRImLe/QTiBtdW3Q==" saltValue="lcKmfukxl1SgWPBagXp6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6"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518</v>
      </c>
      <c r="AL9" s="1131"/>
      <c r="AM9" s="1131"/>
      <c r="AN9" s="1132"/>
      <c r="AO9" s="281">
        <v>520707</v>
      </c>
      <c r="AP9" s="281">
        <v>429272</v>
      </c>
      <c r="AQ9" s="282">
        <v>239803</v>
      </c>
      <c r="AR9" s="283">
        <v>79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519</v>
      </c>
      <c r="AL10" s="1131"/>
      <c r="AM10" s="1131"/>
      <c r="AN10" s="1132"/>
      <c r="AO10" s="284">
        <v>7130</v>
      </c>
      <c r="AP10" s="284">
        <v>5878</v>
      </c>
      <c r="AQ10" s="285">
        <v>35073</v>
      </c>
      <c r="AR10" s="286">
        <v>-83.2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520</v>
      </c>
      <c r="AL11" s="1131"/>
      <c r="AM11" s="1131"/>
      <c r="AN11" s="1132"/>
      <c r="AO11" s="284" t="s">
        <v>521</v>
      </c>
      <c r="AP11" s="284" t="s">
        <v>521</v>
      </c>
      <c r="AQ11" s="285">
        <v>3640</v>
      </c>
      <c r="AR11" s="286" t="s">
        <v>521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522</v>
      </c>
      <c r="AL12" s="1131"/>
      <c r="AM12" s="1131"/>
      <c r="AN12" s="1132"/>
      <c r="AO12" s="284" t="s">
        <v>521</v>
      </c>
      <c r="AP12" s="284" t="s">
        <v>521</v>
      </c>
      <c r="AQ12" s="285" t="s">
        <v>521</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523</v>
      </c>
      <c r="AL13" s="1131"/>
      <c r="AM13" s="1131"/>
      <c r="AN13" s="1132"/>
      <c r="AO13" s="284" t="s">
        <v>521</v>
      </c>
      <c r="AP13" s="284" t="s">
        <v>521</v>
      </c>
      <c r="AQ13" s="285">
        <v>11407</v>
      </c>
      <c r="AR13" s="286" t="s">
        <v>521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524</v>
      </c>
      <c r="AL14" s="1131"/>
      <c r="AM14" s="1131"/>
      <c r="AN14" s="1132"/>
      <c r="AO14" s="284" t="s">
        <v>521</v>
      </c>
      <c r="AP14" s="284" t="s">
        <v>521</v>
      </c>
      <c r="AQ14" s="285">
        <v>4585</v>
      </c>
      <c r="AR14" s="286" t="s">
        <v>521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525</v>
      </c>
      <c r="AL15" s="1134"/>
      <c r="AM15" s="1134"/>
      <c r="AN15" s="1135"/>
      <c r="AO15" s="284">
        <v>-35539</v>
      </c>
      <c r="AP15" s="284">
        <v>-29298</v>
      </c>
      <c r="AQ15" s="285">
        <v>-18839</v>
      </c>
      <c r="AR15" s="286">
        <v>55.5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492298</v>
      </c>
      <c r="AP16" s="284">
        <v>405852</v>
      </c>
      <c r="AQ16" s="285">
        <v>275669</v>
      </c>
      <c r="AR16" s="286">
        <v>47.2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530</v>
      </c>
      <c r="AL21" s="1137"/>
      <c r="AM21" s="1137"/>
      <c r="AN21" s="1138"/>
      <c r="AO21" s="297">
        <v>42.04</v>
      </c>
      <c r="AP21" s="298">
        <v>23.86</v>
      </c>
      <c r="AQ21" s="299">
        <v>18.18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531</v>
      </c>
      <c r="AL22" s="1137"/>
      <c r="AM22" s="1137"/>
      <c r="AN22" s="1138"/>
      <c r="AO22" s="302">
        <v>91.9</v>
      </c>
      <c r="AP22" s="303">
        <v>95.5</v>
      </c>
      <c r="AQ22" s="304">
        <v>-3.6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535</v>
      </c>
      <c r="AL32" s="1121"/>
      <c r="AM32" s="1121"/>
      <c r="AN32" s="1122"/>
      <c r="AO32" s="312">
        <v>313368</v>
      </c>
      <c r="AP32" s="312">
        <v>258341</v>
      </c>
      <c r="AQ32" s="313">
        <v>162926</v>
      </c>
      <c r="AR32" s="314">
        <v>58.6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536</v>
      </c>
      <c r="AL33" s="1121"/>
      <c r="AM33" s="1121"/>
      <c r="AN33" s="1122"/>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537</v>
      </c>
      <c r="AL34" s="1121"/>
      <c r="AM34" s="1121"/>
      <c r="AN34" s="1122"/>
      <c r="AO34" s="312" t="s">
        <v>521</v>
      </c>
      <c r="AP34" s="312" t="s">
        <v>521</v>
      </c>
      <c r="AQ34" s="313">
        <v>4</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538</v>
      </c>
      <c r="AL35" s="1121"/>
      <c r="AM35" s="1121"/>
      <c r="AN35" s="1122"/>
      <c r="AO35" s="312">
        <v>45240</v>
      </c>
      <c r="AP35" s="312">
        <v>37296</v>
      </c>
      <c r="AQ35" s="313">
        <v>33512</v>
      </c>
      <c r="AR35" s="314">
        <v>11.3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539</v>
      </c>
      <c r="AL36" s="1121"/>
      <c r="AM36" s="1121"/>
      <c r="AN36" s="1122"/>
      <c r="AO36" s="312">
        <v>581</v>
      </c>
      <c r="AP36" s="312">
        <v>479</v>
      </c>
      <c r="AQ36" s="313">
        <v>2866</v>
      </c>
      <c r="AR36" s="314">
        <v>-83.3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540</v>
      </c>
      <c r="AL37" s="1121"/>
      <c r="AM37" s="1121"/>
      <c r="AN37" s="1122"/>
      <c r="AO37" s="312" t="s">
        <v>521</v>
      </c>
      <c r="AP37" s="312" t="s">
        <v>521</v>
      </c>
      <c r="AQ37" s="313">
        <v>1429</v>
      </c>
      <c r="AR37" s="314" t="s">
        <v>521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541</v>
      </c>
      <c r="AL38" s="1124"/>
      <c r="AM38" s="1124"/>
      <c r="AN38" s="1125"/>
      <c r="AO38" s="315">
        <v>499</v>
      </c>
      <c r="AP38" s="315">
        <v>411</v>
      </c>
      <c r="AQ38" s="316">
        <v>30</v>
      </c>
      <c r="AR38" s="304">
        <v>1270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542</v>
      </c>
      <c r="AL39" s="1124"/>
      <c r="AM39" s="1124"/>
      <c r="AN39" s="1125"/>
      <c r="AO39" s="312">
        <v>-33715</v>
      </c>
      <c r="AP39" s="312">
        <v>-27795</v>
      </c>
      <c r="AQ39" s="313">
        <v>-7390</v>
      </c>
      <c r="AR39" s="314">
        <v>276.10000000000002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543</v>
      </c>
      <c r="AL40" s="1121"/>
      <c r="AM40" s="1121"/>
      <c r="AN40" s="1122"/>
      <c r="AO40" s="312">
        <v>-271913</v>
      </c>
      <c r="AP40" s="312">
        <v>-224166</v>
      </c>
      <c r="AQ40" s="313">
        <v>-136323</v>
      </c>
      <c r="AR40" s="314">
        <v>64.400000000000006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306</v>
      </c>
      <c r="AL41" s="1127"/>
      <c r="AM41" s="1127"/>
      <c r="AN41" s="1128"/>
      <c r="AO41" s="312">
        <v>54060</v>
      </c>
      <c r="AP41" s="312">
        <v>44567</v>
      </c>
      <c r="AQ41" s="313">
        <v>57054</v>
      </c>
      <c r="AR41" s="314">
        <v>-21.9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513</v>
      </c>
      <c r="AN49" s="1115" t="s">
        <v>547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2798966</v>
      </c>
      <c r="AN51" s="334">
        <v>2237383</v>
      </c>
      <c r="AO51" s="335">
        <v>118</v>
      </c>
      <c r="AP51" s="336">
        <v>228215</v>
      </c>
      <c r="AQ51" s="337">
        <v>-14.8</v>
      </c>
      <c r="AR51" s="338">
        <v>132.80000000000001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48512</v>
      </c>
      <c r="AN52" s="342">
        <v>38779</v>
      </c>
      <c r="AO52" s="343">
        <v>12.7</v>
      </c>
      <c r="AP52" s="344">
        <v>117571</v>
      </c>
      <c r="AQ52" s="345">
        <v>10.5</v>
      </c>
      <c r="AR52" s="346">
        <v>2.2000000000000002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2518664</v>
      </c>
      <c r="AN53" s="334">
        <v>2046031</v>
      </c>
      <c r="AO53" s="335">
        <v>-8.6</v>
      </c>
      <c r="AP53" s="336">
        <v>264232</v>
      </c>
      <c r="AQ53" s="337">
        <v>15.8</v>
      </c>
      <c r="AR53" s="338">
        <v>-24.4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36211</v>
      </c>
      <c r="AN54" s="342">
        <v>29416</v>
      </c>
      <c r="AO54" s="343">
        <v>-24.1</v>
      </c>
      <c r="AP54" s="344">
        <v>133959</v>
      </c>
      <c r="AQ54" s="345">
        <v>13.9</v>
      </c>
      <c r="AR54" s="346">
        <v>-38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2091895</v>
      </c>
      <c r="AN55" s="334">
        <v>1728839</v>
      </c>
      <c r="AO55" s="335">
        <v>-15.5</v>
      </c>
      <c r="AP55" s="336">
        <v>263613</v>
      </c>
      <c r="AQ55" s="337">
        <v>-0.2</v>
      </c>
      <c r="AR55" s="338">
        <v>-15.3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96559</v>
      </c>
      <c r="AN56" s="342">
        <v>79801</v>
      </c>
      <c r="AO56" s="343">
        <v>171.3</v>
      </c>
      <c r="AP56" s="344">
        <v>128823</v>
      </c>
      <c r="AQ56" s="345">
        <v>-3.8</v>
      </c>
      <c r="AR56" s="346">
        <v>175.1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575043</v>
      </c>
      <c r="AN57" s="334">
        <v>477214</v>
      </c>
      <c r="AO57" s="335">
        <v>-72.400000000000006</v>
      </c>
      <c r="AP57" s="336">
        <v>277467</v>
      </c>
      <c r="AQ57" s="337">
        <v>5.3</v>
      </c>
      <c r="AR57" s="338">
        <v>-77.7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201658</v>
      </c>
      <c r="AN58" s="342">
        <v>167351</v>
      </c>
      <c r="AO58" s="343">
        <v>109.7</v>
      </c>
      <c r="AP58" s="344">
        <v>128378</v>
      </c>
      <c r="AQ58" s="345">
        <v>-0.3</v>
      </c>
      <c r="AR58" s="346">
        <v>110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1559174</v>
      </c>
      <c r="AN59" s="334">
        <v>1285387</v>
      </c>
      <c r="AO59" s="335">
        <v>169.4</v>
      </c>
      <c r="AP59" s="336">
        <v>282256</v>
      </c>
      <c r="AQ59" s="337">
        <v>1.7</v>
      </c>
      <c r="AR59" s="338">
        <v>167.7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201432</v>
      </c>
      <c r="AN60" s="342">
        <v>166061</v>
      </c>
      <c r="AO60" s="343">
        <v>-0.8</v>
      </c>
      <c r="AP60" s="344">
        <v>145453</v>
      </c>
      <c r="AQ60" s="345">
        <v>13.3</v>
      </c>
      <c r="AR60" s="346">
        <v>-14.1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1908748</v>
      </c>
      <c r="AN61" s="349">
        <v>1554971</v>
      </c>
      <c r="AO61" s="350">
        <v>38.200000000000003</v>
      </c>
      <c r="AP61" s="351">
        <v>263157</v>
      </c>
      <c r="AQ61" s="352">
        <v>1.6</v>
      </c>
      <c r="AR61" s="338">
        <v>36.6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116874</v>
      </c>
      <c r="AN62" s="342">
        <v>96282</v>
      </c>
      <c r="AO62" s="343">
        <v>53.8</v>
      </c>
      <c r="AP62" s="344">
        <v>130837</v>
      </c>
      <c r="AQ62" s="345">
        <v>6.7</v>
      </c>
      <c r="AR62" s="346">
        <v>47.1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914YgIct3QxapSuyC7H51D2g2WRVkVrSSpND0EfDPXznd47XQnI5bDyTP8LtD5VdeEp3/3ROBjrigUVvc2X3g==" saltValue="ubg9WAsKzQK1rhdaSrGJ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 zoomScaleNormal="100" zoomScaleSheetLayoutView="55" workbookViewId="0">
      <selection activeCell="AE100" sqref="AE10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9r7VsBCycF3nOcU4qbGSsmbJhFE0UzPxAMv2UBceSxuhM7dl1MlozFE1T789tL5i72cyfWGHjKmoJuiQeDI+qg==" saltValue="jWm8wXqwe9cSmMN92nKu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election activeCell="BI28" sqref="BI28"/>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8v0yGyqsQbNGTk73r6zhve2brVQV/nd9BMgb4v92AHdG1Wbhj0BeDA50Fkx/4y1ywbTGtSCCwdU+KP72AXApXQ==" saltValue="4oh9ZHApGWfjSvXJzJSC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9" t="s">
        <v>3</v>
      </c>
      <c r="D47" s="1139"/>
      <c r="E47" s="1140"/>
      <c r="F47" s="11">
        <v>28.84</v>
      </c>
      <c r="G47" s="12">
        <v>17.03</v>
      </c>
      <c r="H47" s="12">
        <v>16.96</v>
      </c>
      <c r="I47" s="12">
        <v>13.63</v>
      </c>
      <c r="J47" s="13">
        <v>15.26</v>
      </c>
    </row>
    <row r="48" spans="2:10" ht="57.75" customHeight="1" x14ac:dyDescent="0.15">
      <c r="B48" s="14"/>
      <c r="C48" s="1141" t="s">
        <v>4</v>
      </c>
      <c r="D48" s="1141"/>
      <c r="E48" s="1142"/>
      <c r="F48" s="15">
        <v>7.7</v>
      </c>
      <c r="G48" s="16">
        <v>13.66</v>
      </c>
      <c r="H48" s="16">
        <v>24.4</v>
      </c>
      <c r="I48" s="16">
        <v>22.64</v>
      </c>
      <c r="J48" s="17">
        <v>18.88</v>
      </c>
    </row>
    <row r="49" spans="2:10" ht="57.75" customHeight="1" thickBot="1" x14ac:dyDescent="0.2">
      <c r="B49" s="18"/>
      <c r="C49" s="1143" t="s">
        <v>5</v>
      </c>
      <c r="D49" s="1143"/>
      <c r="E49" s="1144"/>
      <c r="F49" s="19" t="s">
        <v>568</v>
      </c>
      <c r="G49" s="20" t="s">
        <v>569</v>
      </c>
      <c r="H49" s="20">
        <v>12.53</v>
      </c>
      <c r="I49" s="20" t="s">
        <v>570</v>
      </c>
      <c r="J49" s="21" t="s">
        <v>571</v>
      </c>
    </row>
    <row r="50" spans="2:10" x14ac:dyDescent="0.15"/>
  </sheetData>
  <sheetProtection algorithmName="SHA-512" hashValue="DDSXsrwHp/76Izs7Ql1JNg6YAY620+78AuKcrbe7Edpjyf7WwGhOzk8aM43KDBzI4TlqO2cnO79I+lPIcDxvQg==" saltValue="rK+0z166oFsJiMr2jWmn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1" t="s">
        <v>572</v>
      </c>
      <c r="D34" s="1151"/>
      <c r="E34" s="1152"/>
      <c r="F34" s="32">
        <v>3.64</v>
      </c>
      <c r="G34" s="33">
        <v>1.51</v>
      </c>
      <c r="H34" s="33" t="s">
        <v>573</v>
      </c>
      <c r="I34" s="33" t="s">
        <v>574</v>
      </c>
      <c r="J34" s="34" t="s">
        <v>575</v>
      </c>
      <c r="K34" s="22"/>
      <c r="L34" s="22"/>
      <c r="M34" s="22"/>
      <c r="N34" s="22"/>
      <c r="O34" s="22"/>
      <c r="P34" s="22"/>
    </row>
    <row r="35" spans="1:16" ht="39" customHeight="1" x14ac:dyDescent="0.15">
      <c r="A35" s="22"/>
      <c r="B35" s="35"/>
      <c r="C35" s="1145" t="s">
        <v>576</v>
      </c>
      <c r="D35" s="1146"/>
      <c r="E35" s="1147"/>
      <c r="F35" s="36">
        <v>0.78</v>
      </c>
      <c r="G35" s="37">
        <v>0.3</v>
      </c>
      <c r="H35" s="37">
        <v>0.21</v>
      </c>
      <c r="I35" s="37">
        <v>0.43</v>
      </c>
      <c r="J35" s="38" t="s">
        <v>577</v>
      </c>
      <c r="K35" s="22"/>
      <c r="L35" s="22"/>
      <c r="M35" s="22"/>
      <c r="N35" s="22"/>
      <c r="O35" s="22"/>
      <c r="P35" s="22"/>
    </row>
    <row r="36" spans="1:16" ht="39" customHeight="1" x14ac:dyDescent="0.15">
      <c r="A36" s="22"/>
      <c r="B36" s="35"/>
      <c r="C36" s="1145" t="s">
        <v>578</v>
      </c>
      <c r="D36" s="1146"/>
      <c r="E36" s="1147"/>
      <c r="F36" s="36">
        <v>7.69</v>
      </c>
      <c r="G36" s="37">
        <v>13.66</v>
      </c>
      <c r="H36" s="37">
        <v>24.4</v>
      </c>
      <c r="I36" s="37">
        <v>22.64</v>
      </c>
      <c r="J36" s="38">
        <v>18.87</v>
      </c>
      <c r="K36" s="22"/>
      <c r="L36" s="22"/>
      <c r="M36" s="22"/>
      <c r="N36" s="22"/>
      <c r="O36" s="22"/>
      <c r="P36" s="22"/>
    </row>
    <row r="37" spans="1:16" ht="39" customHeight="1" x14ac:dyDescent="0.15">
      <c r="A37" s="22"/>
      <c r="B37" s="35"/>
      <c r="C37" s="1145" t="s">
        <v>579</v>
      </c>
      <c r="D37" s="1146"/>
      <c r="E37" s="1147"/>
      <c r="F37" s="36">
        <v>0.21</v>
      </c>
      <c r="G37" s="37">
        <v>0.38</v>
      </c>
      <c r="H37" s="37">
        <v>0.24</v>
      </c>
      <c r="I37" s="37">
        <v>0.93</v>
      </c>
      <c r="J37" s="38">
        <v>1.05</v>
      </c>
      <c r="K37" s="22"/>
      <c r="L37" s="22"/>
      <c r="M37" s="22"/>
      <c r="N37" s="22"/>
      <c r="O37" s="22"/>
      <c r="P37" s="22"/>
    </row>
    <row r="38" spans="1:16" ht="39" customHeight="1" x14ac:dyDescent="0.15">
      <c r="A38" s="22"/>
      <c r="B38" s="35"/>
      <c r="C38" s="1145" t="s">
        <v>580</v>
      </c>
      <c r="D38" s="1146"/>
      <c r="E38" s="1147"/>
      <c r="F38" s="36">
        <v>0.04</v>
      </c>
      <c r="G38" s="37">
        <v>0.14000000000000001</v>
      </c>
      <c r="H38" s="37">
        <v>0.51</v>
      </c>
      <c r="I38" s="37">
        <v>0.23</v>
      </c>
      <c r="J38" s="38">
        <v>0.34</v>
      </c>
      <c r="K38" s="22"/>
      <c r="L38" s="22"/>
      <c r="M38" s="22"/>
      <c r="N38" s="22"/>
      <c r="O38" s="22"/>
      <c r="P38" s="22"/>
    </row>
    <row r="39" spans="1:16" ht="39" customHeight="1" x14ac:dyDescent="0.15">
      <c r="A39" s="22"/>
      <c r="B39" s="35"/>
      <c r="C39" s="1145" t="s">
        <v>581</v>
      </c>
      <c r="D39" s="1146"/>
      <c r="E39" s="1147"/>
      <c r="F39" s="36">
        <v>0.67</v>
      </c>
      <c r="G39" s="37">
        <v>0.46</v>
      </c>
      <c r="H39" s="37">
        <v>0.26</v>
      </c>
      <c r="I39" s="37">
        <v>0.45</v>
      </c>
      <c r="J39" s="38">
        <v>0.06</v>
      </c>
      <c r="K39" s="22"/>
      <c r="L39" s="22"/>
      <c r="M39" s="22"/>
      <c r="N39" s="22"/>
      <c r="O39" s="22"/>
      <c r="P39" s="22"/>
    </row>
    <row r="40" spans="1:16" ht="39" customHeight="1" x14ac:dyDescent="0.15">
      <c r="A40" s="22"/>
      <c r="B40" s="35"/>
      <c r="C40" s="1145" t="s">
        <v>582</v>
      </c>
      <c r="D40" s="1146"/>
      <c r="E40" s="1147"/>
      <c r="F40" s="36">
        <v>0</v>
      </c>
      <c r="G40" s="37">
        <v>0</v>
      </c>
      <c r="H40" s="37">
        <v>0</v>
      </c>
      <c r="I40" s="37">
        <v>0</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583</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584</v>
      </c>
      <c r="D43" s="1149"/>
      <c r="E43" s="1150"/>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taONufqNFKkFHOwyeSyqTh1/LCWld4Fw+QLQwISToW2Gq+GOf08mfRqnekW+gsmJ8S8VFynC09SugAZKBkUXg==" saltValue="Wb6QiZXoV68wxs9utNi1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SheetLayoutView="55" workbookViewId="0">
      <selection activeCell="Q56" sqref="Q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225</v>
      </c>
      <c r="L45" s="60">
        <v>210</v>
      </c>
      <c r="M45" s="60">
        <v>200</v>
      </c>
      <c r="N45" s="60">
        <v>268</v>
      </c>
      <c r="O45" s="61">
        <v>313</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521</v>
      </c>
      <c r="L46" s="64" t="s">
        <v>521</v>
      </c>
      <c r="M46" s="64" t="s">
        <v>521</v>
      </c>
      <c r="N46" s="64" t="s">
        <v>521</v>
      </c>
      <c r="O46" s="65" t="s">
        <v>521</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521</v>
      </c>
      <c r="L47" s="64" t="s">
        <v>521</v>
      </c>
      <c r="M47" s="64" t="s">
        <v>521</v>
      </c>
      <c r="N47" s="64" t="s">
        <v>521</v>
      </c>
      <c r="O47" s="65" t="s">
        <v>521</v>
      </c>
      <c r="P47" s="48"/>
      <c r="Q47" s="48"/>
      <c r="R47" s="48"/>
      <c r="S47" s="48"/>
      <c r="T47" s="48"/>
      <c r="U47" s="48"/>
    </row>
    <row r="48" spans="1:21" ht="30.75" customHeight="1" x14ac:dyDescent="0.15">
      <c r="A48" s="48"/>
      <c r="B48" s="1178"/>
      <c r="C48" s="1179"/>
      <c r="D48" s="62"/>
      <c r="E48" s="1155" t="s">
        <v>15</v>
      </c>
      <c r="F48" s="1155"/>
      <c r="G48" s="1155"/>
      <c r="H48" s="1155"/>
      <c r="I48" s="1155"/>
      <c r="J48" s="1156"/>
      <c r="K48" s="63">
        <v>37</v>
      </c>
      <c r="L48" s="64">
        <v>45</v>
      </c>
      <c r="M48" s="64">
        <v>48</v>
      </c>
      <c r="N48" s="64">
        <v>46</v>
      </c>
      <c r="O48" s="65">
        <v>45</v>
      </c>
      <c r="P48" s="48"/>
      <c r="Q48" s="48"/>
      <c r="R48" s="48"/>
      <c r="S48" s="48"/>
      <c r="T48" s="48"/>
      <c r="U48" s="48"/>
    </row>
    <row r="49" spans="1:21" ht="30.75" customHeight="1" x14ac:dyDescent="0.15">
      <c r="A49" s="48"/>
      <c r="B49" s="1178"/>
      <c r="C49" s="1179"/>
      <c r="D49" s="62"/>
      <c r="E49" s="1155" t="s">
        <v>16</v>
      </c>
      <c r="F49" s="1155"/>
      <c r="G49" s="1155"/>
      <c r="H49" s="1155"/>
      <c r="I49" s="1155"/>
      <c r="J49" s="1156"/>
      <c r="K49" s="63">
        <v>1</v>
      </c>
      <c r="L49" s="64">
        <v>1</v>
      </c>
      <c r="M49" s="64">
        <v>0</v>
      </c>
      <c r="N49" s="64">
        <v>0</v>
      </c>
      <c r="O49" s="65">
        <v>1</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521</v>
      </c>
      <c r="L50" s="64" t="s">
        <v>521</v>
      </c>
      <c r="M50" s="64" t="s">
        <v>521</v>
      </c>
      <c r="N50" s="64" t="s">
        <v>521</v>
      </c>
      <c r="O50" s="65" t="s">
        <v>521</v>
      </c>
      <c r="P50" s="48"/>
      <c r="Q50" s="48"/>
      <c r="R50" s="48"/>
      <c r="S50" s="48"/>
      <c r="T50" s="48"/>
      <c r="U50" s="48"/>
    </row>
    <row r="51" spans="1:21" ht="30.75" customHeight="1" x14ac:dyDescent="0.15">
      <c r="A51" s="48"/>
      <c r="B51" s="1180"/>
      <c r="C51" s="1181"/>
      <c r="D51" s="66"/>
      <c r="E51" s="1155" t="s">
        <v>18</v>
      </c>
      <c r="F51" s="1155"/>
      <c r="G51" s="1155"/>
      <c r="H51" s="1155"/>
      <c r="I51" s="1155"/>
      <c r="J51" s="1156"/>
      <c r="K51" s="63">
        <v>1</v>
      </c>
      <c r="L51" s="64">
        <v>2</v>
      </c>
      <c r="M51" s="64">
        <v>1</v>
      </c>
      <c r="N51" s="64">
        <v>1</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219</v>
      </c>
      <c r="L52" s="64">
        <v>213</v>
      </c>
      <c r="M52" s="64">
        <v>231</v>
      </c>
      <c r="N52" s="64">
        <v>278</v>
      </c>
      <c r="O52" s="65">
        <v>306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45</v>
      </c>
      <c r="L53" s="69">
        <v>45</v>
      </c>
      <c r="M53" s="69">
        <v>18</v>
      </c>
      <c r="N53" s="69">
        <v>37</v>
      </c>
      <c r="O53" s="70">
        <v>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2I0Yb9kuPO4OWJWqIn7BtuVdepbVAtk5MtPNfPhlKivyw3FgNlPbuKoYWAHtErIrmLvL4/ZISM3XbBhqTY8Og==" saltValue="uoYDEvkX87ACuwTSmc4xV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O54" sqref="O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196" t="s">
        <v>32</v>
      </c>
      <c r="C41" s="1197"/>
      <c r="D41" s="105"/>
      <c r="E41" s="1198" t="s">
        <v>33</v>
      </c>
      <c r="F41" s="1198"/>
      <c r="G41" s="1198"/>
      <c r="H41" s="1199"/>
      <c r="I41" s="355">
        <v>2929</v>
      </c>
      <c r="J41" s="356">
        <v>3085</v>
      </c>
      <c r="K41" s="356">
        <v>3404</v>
      </c>
      <c r="L41" s="356">
        <v>3463</v>
      </c>
      <c r="M41" s="357">
        <v>3587</v>
      </c>
    </row>
    <row r="42" spans="2:13" ht="27.75" customHeight="1" x14ac:dyDescent="0.15">
      <c r="B42" s="1186"/>
      <c r="C42" s="1187"/>
      <c r="D42" s="106"/>
      <c r="E42" s="1190" t="s">
        <v>34</v>
      </c>
      <c r="F42" s="1190"/>
      <c r="G42" s="1190"/>
      <c r="H42" s="1191"/>
      <c r="I42" s="358" t="s">
        <v>521</v>
      </c>
      <c r="J42" s="359" t="s">
        <v>521</v>
      </c>
      <c r="K42" s="359" t="s">
        <v>521</v>
      </c>
      <c r="L42" s="359" t="s">
        <v>521</v>
      </c>
      <c r="M42" s="360" t="s">
        <v>521</v>
      </c>
    </row>
    <row r="43" spans="2:13" ht="27.75" customHeight="1" x14ac:dyDescent="0.15">
      <c r="B43" s="1186"/>
      <c r="C43" s="1187"/>
      <c r="D43" s="106"/>
      <c r="E43" s="1190" t="s">
        <v>35</v>
      </c>
      <c r="F43" s="1190"/>
      <c r="G43" s="1190"/>
      <c r="H43" s="1191"/>
      <c r="I43" s="358">
        <v>286</v>
      </c>
      <c r="J43" s="359">
        <v>384</v>
      </c>
      <c r="K43" s="359">
        <v>539</v>
      </c>
      <c r="L43" s="359">
        <v>532</v>
      </c>
      <c r="M43" s="360">
        <v>575</v>
      </c>
    </row>
    <row r="44" spans="2:13" ht="27.75" customHeight="1" x14ac:dyDescent="0.15">
      <c r="B44" s="1186"/>
      <c r="C44" s="1187"/>
      <c r="D44" s="106"/>
      <c r="E44" s="1190" t="s">
        <v>36</v>
      </c>
      <c r="F44" s="1190"/>
      <c r="G44" s="1190"/>
      <c r="H44" s="1191"/>
      <c r="I44" s="358">
        <v>4</v>
      </c>
      <c r="J44" s="359">
        <v>3</v>
      </c>
      <c r="K44" s="359">
        <v>3</v>
      </c>
      <c r="L44" s="359">
        <v>2</v>
      </c>
      <c r="M44" s="360">
        <v>1</v>
      </c>
    </row>
    <row r="45" spans="2:13" ht="27.75" customHeight="1" x14ac:dyDescent="0.15">
      <c r="B45" s="1186"/>
      <c r="C45" s="1187"/>
      <c r="D45" s="106"/>
      <c r="E45" s="1190" t="s">
        <v>37</v>
      </c>
      <c r="F45" s="1190"/>
      <c r="G45" s="1190"/>
      <c r="H45" s="1191"/>
      <c r="I45" s="358">
        <v>69</v>
      </c>
      <c r="J45" s="359">
        <v>40</v>
      </c>
      <c r="K45" s="359">
        <v>26</v>
      </c>
      <c r="L45" s="359">
        <v>4</v>
      </c>
      <c r="M45" s="360" t="s">
        <v>521</v>
      </c>
    </row>
    <row r="46" spans="2:13" ht="27.75" customHeight="1" x14ac:dyDescent="0.15">
      <c r="B46" s="1186"/>
      <c r="C46" s="1187"/>
      <c r="D46" s="107"/>
      <c r="E46" s="1190" t="s">
        <v>38</v>
      </c>
      <c r="F46" s="1190"/>
      <c r="G46" s="1190"/>
      <c r="H46" s="1191"/>
      <c r="I46" s="358" t="s">
        <v>521</v>
      </c>
      <c r="J46" s="359" t="s">
        <v>521</v>
      </c>
      <c r="K46" s="359" t="s">
        <v>521</v>
      </c>
      <c r="L46" s="359" t="s">
        <v>521</v>
      </c>
      <c r="M46" s="360" t="s">
        <v>521</v>
      </c>
    </row>
    <row r="47" spans="2:13" ht="27.75" customHeight="1" x14ac:dyDescent="0.15">
      <c r="B47" s="1186"/>
      <c r="C47" s="1187"/>
      <c r="D47" s="108"/>
      <c r="E47" s="1200" t="s">
        <v>39</v>
      </c>
      <c r="F47" s="1201"/>
      <c r="G47" s="1201"/>
      <c r="H47" s="1202"/>
      <c r="I47" s="358" t="s">
        <v>521</v>
      </c>
      <c r="J47" s="359" t="s">
        <v>521</v>
      </c>
      <c r="K47" s="359" t="s">
        <v>521</v>
      </c>
      <c r="L47" s="359" t="s">
        <v>521</v>
      </c>
      <c r="M47" s="360" t="s">
        <v>521</v>
      </c>
    </row>
    <row r="48" spans="2:13" ht="27.75" customHeight="1" x14ac:dyDescent="0.15">
      <c r="B48" s="1186"/>
      <c r="C48" s="1187"/>
      <c r="D48" s="106"/>
      <c r="E48" s="1190" t="s">
        <v>40</v>
      </c>
      <c r="F48" s="1190"/>
      <c r="G48" s="1190"/>
      <c r="H48" s="1191"/>
      <c r="I48" s="358" t="s">
        <v>521</v>
      </c>
      <c r="J48" s="359" t="s">
        <v>521</v>
      </c>
      <c r="K48" s="359" t="s">
        <v>521</v>
      </c>
      <c r="L48" s="359" t="s">
        <v>521</v>
      </c>
      <c r="M48" s="360" t="s">
        <v>521</v>
      </c>
    </row>
    <row r="49" spans="2:13" ht="27.75" customHeight="1" x14ac:dyDescent="0.15">
      <c r="B49" s="1188"/>
      <c r="C49" s="1189"/>
      <c r="D49" s="106"/>
      <c r="E49" s="1190" t="s">
        <v>41</v>
      </c>
      <c r="F49" s="1190"/>
      <c r="G49" s="1190"/>
      <c r="H49" s="1191"/>
      <c r="I49" s="358" t="s">
        <v>521</v>
      </c>
      <c r="J49" s="359" t="s">
        <v>521</v>
      </c>
      <c r="K49" s="359" t="s">
        <v>521</v>
      </c>
      <c r="L49" s="359" t="s">
        <v>521</v>
      </c>
      <c r="M49" s="360" t="s">
        <v>521</v>
      </c>
    </row>
    <row r="50" spans="2:13" ht="27.75" customHeight="1" x14ac:dyDescent="0.15">
      <c r="B50" s="1184" t="s">
        <v>42</v>
      </c>
      <c r="C50" s="1185"/>
      <c r="D50" s="109"/>
      <c r="E50" s="1190" t="s">
        <v>43</v>
      </c>
      <c r="F50" s="1190"/>
      <c r="G50" s="1190"/>
      <c r="H50" s="1191"/>
      <c r="I50" s="358">
        <v>378</v>
      </c>
      <c r="J50" s="359">
        <v>231</v>
      </c>
      <c r="K50" s="359">
        <v>243</v>
      </c>
      <c r="L50" s="359">
        <v>260</v>
      </c>
      <c r="M50" s="360">
        <v>237</v>
      </c>
    </row>
    <row r="51" spans="2:13" ht="27.75" customHeight="1" x14ac:dyDescent="0.15">
      <c r="B51" s="1186"/>
      <c r="C51" s="1187"/>
      <c r="D51" s="106"/>
      <c r="E51" s="1190" t="s">
        <v>44</v>
      </c>
      <c r="F51" s="1190"/>
      <c r="G51" s="1190"/>
      <c r="H51" s="1191"/>
      <c r="I51" s="358">
        <v>161</v>
      </c>
      <c r="J51" s="359">
        <v>141</v>
      </c>
      <c r="K51" s="359">
        <v>138</v>
      </c>
      <c r="L51" s="359">
        <v>154</v>
      </c>
      <c r="M51" s="360">
        <v>172</v>
      </c>
    </row>
    <row r="52" spans="2:13" ht="27.75" customHeight="1" x14ac:dyDescent="0.15">
      <c r="B52" s="1188"/>
      <c r="C52" s="1189"/>
      <c r="D52" s="106"/>
      <c r="E52" s="1190" t="s">
        <v>45</v>
      </c>
      <c r="F52" s="1190"/>
      <c r="G52" s="1190"/>
      <c r="H52" s="1191"/>
      <c r="I52" s="358">
        <v>2257</v>
      </c>
      <c r="J52" s="359">
        <v>2384</v>
      </c>
      <c r="K52" s="359">
        <v>2561</v>
      </c>
      <c r="L52" s="359">
        <v>2598</v>
      </c>
      <c r="M52" s="360">
        <v>2680</v>
      </c>
    </row>
    <row r="53" spans="2:13" ht="27.75" customHeight="1" thickBot="1" x14ac:dyDescent="0.2">
      <c r="B53" s="1192" t="s">
        <v>46</v>
      </c>
      <c r="C53" s="1193"/>
      <c r="D53" s="110"/>
      <c r="E53" s="1194" t="s">
        <v>47</v>
      </c>
      <c r="F53" s="1194"/>
      <c r="G53" s="1194"/>
      <c r="H53" s="1195"/>
      <c r="I53" s="361">
        <v>493</v>
      </c>
      <c r="J53" s="362">
        <v>756</v>
      </c>
      <c r="K53" s="362">
        <v>1029</v>
      </c>
      <c r="L53" s="362">
        <v>989</v>
      </c>
      <c r="M53" s="363">
        <v>1073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ER9Cy5rB+HlrtwWZ90wbQey9JO8hKiAZ/uUHBLv1ylHsTWyrFNGFUAXaBIhOyVWf4u7KKicSf/ezVkqUqTW5g==" saltValue="DQPtn4IqqrJ5XJNLksLx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1" zoomScaleNormal="10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08" t="s">
        <v>50</v>
      </c>
      <c r="D55" s="1208"/>
      <c r="E55" s="1209"/>
      <c r="F55" s="122">
        <v>197</v>
      </c>
      <c r="G55" s="122">
        <v>178</v>
      </c>
      <c r="H55" s="123">
        <v>199</v>
      </c>
    </row>
    <row r="56" spans="2:8" ht="52.5" customHeight="1" x14ac:dyDescent="0.15">
      <c r="B56" s="124"/>
      <c r="C56" s="1210" t="s">
        <v>51</v>
      </c>
      <c r="D56" s="1210"/>
      <c r="E56" s="1211"/>
      <c r="F56" s="125">
        <v>30</v>
      </c>
      <c r="G56" s="125">
        <v>66</v>
      </c>
      <c r="H56" s="126">
        <v>36</v>
      </c>
    </row>
    <row r="57" spans="2:8" ht="53.25" customHeight="1" x14ac:dyDescent="0.15">
      <c r="B57" s="124"/>
      <c r="C57" s="1212" t="s">
        <v>52</v>
      </c>
      <c r="D57" s="1212"/>
      <c r="E57" s="1213"/>
      <c r="F57" s="127">
        <v>48</v>
      </c>
      <c r="G57" s="127">
        <v>39</v>
      </c>
      <c r="H57" s="128">
        <v>131</v>
      </c>
    </row>
    <row r="58" spans="2:8" ht="45.75" customHeight="1" x14ac:dyDescent="0.15">
      <c r="B58" s="129"/>
      <c r="C58" s="1203" t="s">
        <v>591</v>
      </c>
      <c r="D58" s="1204"/>
      <c r="E58" s="1205"/>
      <c r="F58" s="130">
        <v>0</v>
      </c>
      <c r="G58" s="130">
        <v>0</v>
      </c>
      <c r="H58" s="131">
        <v>90</v>
      </c>
    </row>
    <row r="59" spans="2:8" ht="45.75" customHeight="1" x14ac:dyDescent="0.15">
      <c r="B59" s="129"/>
      <c r="C59" s="1203" t="s">
        <v>592</v>
      </c>
      <c r="D59" s="1204"/>
      <c r="E59" s="1205"/>
      <c r="F59" s="130">
        <v>15</v>
      </c>
      <c r="G59" s="130">
        <v>13</v>
      </c>
      <c r="H59" s="131">
        <v>15</v>
      </c>
    </row>
    <row r="60" spans="2:8" ht="45.75" customHeight="1" x14ac:dyDescent="0.15">
      <c r="B60" s="129"/>
      <c r="C60" s="1203" t="s">
        <v>593</v>
      </c>
      <c r="D60" s="1204"/>
      <c r="E60" s="1205"/>
      <c r="F60" s="130">
        <v>19</v>
      </c>
      <c r="G60" s="130">
        <v>14</v>
      </c>
      <c r="H60" s="131">
        <v>14</v>
      </c>
    </row>
    <row r="61" spans="2:8" ht="45.75" customHeight="1" x14ac:dyDescent="0.15">
      <c r="B61" s="129"/>
      <c r="C61" s="1203" t="s">
        <v>594</v>
      </c>
      <c r="D61" s="1204"/>
      <c r="E61" s="1205"/>
      <c r="F61" s="130">
        <v>9</v>
      </c>
      <c r="G61" s="130">
        <v>9</v>
      </c>
      <c r="H61" s="131">
        <v>9</v>
      </c>
    </row>
    <row r="62" spans="2:8" ht="45.75" customHeight="1" thickBot="1" x14ac:dyDescent="0.2">
      <c r="B62" s="132"/>
      <c r="C62" s="1203" t="s">
        <v>595</v>
      </c>
      <c r="D62" s="1204"/>
      <c r="E62" s="1205"/>
      <c r="F62" s="133">
        <v>4</v>
      </c>
      <c r="G62" s="133">
        <v>2</v>
      </c>
      <c r="H62" s="134">
        <v>2</v>
      </c>
    </row>
    <row r="63" spans="2:8" ht="52.5" customHeight="1" thickBot="1" x14ac:dyDescent="0.2">
      <c r="B63" s="135"/>
      <c r="C63" s="1206" t="s">
        <v>53</v>
      </c>
      <c r="D63" s="1206"/>
      <c r="E63" s="1207"/>
      <c r="F63" s="136">
        <v>275</v>
      </c>
      <c r="G63" s="136">
        <v>284</v>
      </c>
      <c r="H63" s="137">
        <v>366</v>
      </c>
    </row>
    <row r="64" spans="2:8" x14ac:dyDescent="0.15"/>
  </sheetData>
  <sheetProtection algorithmName="SHA-512" hashValue="ONZ12eUeeIbqUcgSXZDf6y8X56UFhuRmLbc4J5tn8Kqej6LCiNHBDH+1kCYK9qvez8J1XoQz/lvSUp47hgoOPQ==" saltValue="km5DopG0K1YIsd2MQYqk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B1748-DC45-4FC5-984B-6186C3313D52}">
  <sheetPr>
    <pageSetUpPr fitToPage="1"/>
  </sheetPr>
  <dimension ref="A1:DE85"/>
  <sheetViews>
    <sheetView showGridLines="0" topLeftCell="O16" zoomScaleNormal="100" zoomScaleSheetLayoutView="55" workbookViewId="0">
      <selection activeCell="AL61" sqref="AL61"/>
    </sheetView>
  </sheetViews>
  <sheetFormatPr defaultColWidth="0" defaultRowHeight="13.5" customHeight="1" zeroHeight="1" x14ac:dyDescent="0.15"/>
  <cols>
    <col min="1" max="1" width="6.375" style="1216" customWidth="1"/>
    <col min="2" max="107" width="2.5" style="1216" customWidth="1"/>
    <col min="108" max="108" width="6.125" style="1223" customWidth="1"/>
    <col min="109" max="109" width="5.875" style="1222" customWidth="1"/>
    <col min="110" max="16384" width="8.625" style="1216" hidden="1"/>
  </cols>
  <sheetData>
    <row r="1" spans="1:109" ht="42.75" customHeight="1" x14ac:dyDescent="0.15">
      <c r="A1" s="1214"/>
      <c r="B1" s="1215"/>
      <c r="DD1" s="1216"/>
      <c r="DE1" s="1216"/>
    </row>
    <row r="2" spans="1:109" ht="25.5" customHeight="1" x14ac:dyDescent="0.15">
      <c r="A2" s="1217"/>
      <c r="C2" s="1217"/>
      <c r="O2" s="1217"/>
      <c r="P2" s="1217"/>
      <c r="Q2" s="1217"/>
      <c r="R2" s="1217"/>
      <c r="S2" s="1217"/>
      <c r="T2" s="1217"/>
      <c r="U2" s="1217"/>
      <c r="V2" s="1217"/>
      <c r="W2" s="1217"/>
      <c r="X2" s="1217"/>
      <c r="Y2" s="1217"/>
      <c r="Z2" s="1217"/>
      <c r="AA2" s="1217"/>
      <c r="AB2" s="1217"/>
      <c r="AC2" s="1217"/>
      <c r="AD2" s="1217"/>
      <c r="AE2" s="1217"/>
      <c r="AF2" s="1217"/>
      <c r="AG2" s="1217"/>
      <c r="AH2" s="1217"/>
      <c r="AI2" s="1217"/>
      <c r="AU2" s="1217"/>
      <c r="BG2" s="1217"/>
      <c r="BS2" s="1217"/>
      <c r="CE2" s="1217"/>
      <c r="CQ2" s="1217"/>
      <c r="DD2" s="1216"/>
      <c r="DE2" s="1216"/>
    </row>
    <row r="3" spans="1:109" ht="25.5" customHeight="1" x14ac:dyDescent="0.15">
      <c r="A3" s="1217"/>
      <c r="C3" s="1217"/>
      <c r="O3" s="1217"/>
      <c r="P3" s="1217"/>
      <c r="Q3" s="1217"/>
      <c r="R3" s="1217"/>
      <c r="S3" s="1217"/>
      <c r="T3" s="1217"/>
      <c r="U3" s="1217"/>
      <c r="V3" s="1217"/>
      <c r="W3" s="1217"/>
      <c r="X3" s="1217"/>
      <c r="Y3" s="1217"/>
      <c r="Z3" s="1217"/>
      <c r="AA3" s="1217"/>
      <c r="AB3" s="1217"/>
      <c r="AC3" s="1217"/>
      <c r="AD3" s="1217"/>
      <c r="AE3" s="1217"/>
      <c r="AF3" s="1217"/>
      <c r="AG3" s="1217"/>
      <c r="AH3" s="1217"/>
      <c r="AI3" s="1217"/>
      <c r="AU3" s="1217"/>
      <c r="BG3" s="1217"/>
      <c r="BS3" s="1217"/>
      <c r="CE3" s="1217"/>
      <c r="CQ3" s="1217"/>
      <c r="DD3" s="1216"/>
      <c r="DE3" s="1216"/>
    </row>
    <row r="4" spans="1:109" s="259" customFormat="1" x14ac:dyDescent="0.15">
      <c r="A4" s="1217"/>
      <c r="B4" s="1217"/>
      <c r="C4" s="1217"/>
      <c r="D4" s="1217"/>
      <c r="E4" s="1217"/>
      <c r="F4" s="1217"/>
      <c r="G4" s="1217"/>
      <c r="H4" s="1217"/>
      <c r="I4" s="1217"/>
      <c r="J4" s="1217"/>
      <c r="K4" s="1217"/>
      <c r="L4" s="1217"/>
      <c r="M4" s="1217"/>
      <c r="N4" s="1217"/>
      <c r="O4" s="1217"/>
      <c r="P4" s="1217"/>
      <c r="Q4" s="1217"/>
      <c r="R4" s="1217"/>
      <c r="S4" s="1217"/>
      <c r="T4" s="1217"/>
      <c r="U4" s="1217"/>
      <c r="V4" s="1217"/>
      <c r="W4" s="1217"/>
      <c r="X4" s="1217"/>
      <c r="Y4" s="1217"/>
      <c r="Z4" s="1217"/>
      <c r="AA4" s="1217"/>
      <c r="AB4" s="1217"/>
      <c r="AC4" s="1217"/>
      <c r="AD4" s="1217"/>
      <c r="AE4" s="1217"/>
      <c r="AF4" s="1217"/>
      <c r="AG4" s="1217"/>
      <c r="AH4" s="1217"/>
      <c r="AI4" s="1217"/>
      <c r="AJ4" s="1217"/>
      <c r="AK4" s="1217"/>
      <c r="AL4" s="1217"/>
      <c r="AM4" s="1217"/>
      <c r="AN4" s="1217"/>
      <c r="AO4" s="1217"/>
      <c r="AP4" s="1217"/>
      <c r="AQ4" s="1217"/>
      <c r="AR4" s="1217"/>
      <c r="AS4" s="1217"/>
      <c r="AT4" s="1217"/>
      <c r="AU4" s="1217"/>
      <c r="AV4" s="1217"/>
      <c r="AW4" s="1217"/>
      <c r="AX4" s="1217"/>
      <c r="AY4" s="1217"/>
      <c r="AZ4" s="1217"/>
      <c r="BA4" s="1217"/>
      <c r="BB4" s="1217"/>
      <c r="BC4" s="1217"/>
      <c r="BD4" s="1217"/>
      <c r="BE4" s="1217"/>
      <c r="BF4" s="1217"/>
      <c r="BG4" s="1217"/>
      <c r="BH4" s="1217"/>
      <c r="BI4" s="1217"/>
      <c r="BJ4" s="1217"/>
      <c r="BK4" s="1217"/>
      <c r="BL4" s="1217"/>
      <c r="BM4" s="1217"/>
      <c r="BN4" s="1217"/>
      <c r="BO4" s="1217"/>
      <c r="BP4" s="1217"/>
      <c r="BQ4" s="1217"/>
      <c r="BR4" s="1217"/>
      <c r="BS4" s="1217"/>
      <c r="BT4" s="1217"/>
      <c r="BU4" s="1217"/>
      <c r="BV4" s="1217"/>
      <c r="BW4" s="1217"/>
      <c r="BX4" s="1217"/>
      <c r="BY4" s="1217"/>
      <c r="BZ4" s="1217"/>
      <c r="CA4" s="1217"/>
      <c r="CB4" s="1217"/>
      <c r="CC4" s="1217"/>
      <c r="CD4" s="1217"/>
      <c r="CE4" s="1217"/>
      <c r="CF4" s="1217"/>
      <c r="CG4" s="1217"/>
      <c r="CH4" s="1217"/>
      <c r="CI4" s="1217"/>
      <c r="CJ4" s="1217"/>
      <c r="CK4" s="1217"/>
      <c r="CL4" s="1217"/>
      <c r="CM4" s="1217"/>
      <c r="CN4" s="1217"/>
      <c r="CO4" s="1217"/>
      <c r="CP4" s="1217"/>
      <c r="CQ4" s="1217"/>
      <c r="CR4" s="1217"/>
      <c r="CS4" s="1217"/>
      <c r="CT4" s="1217"/>
      <c r="CU4" s="1217"/>
      <c r="CV4" s="1217"/>
      <c r="CW4" s="1217"/>
      <c r="CX4" s="1217"/>
      <c r="CY4" s="1217"/>
      <c r="CZ4" s="1217"/>
      <c r="DA4" s="1217"/>
      <c r="DB4" s="1217"/>
      <c r="DC4" s="1217"/>
      <c r="DD4" s="1217"/>
      <c r="DE4" s="1217"/>
    </row>
    <row r="5" spans="1:109" s="259" customFormat="1" x14ac:dyDescent="0.15">
      <c r="A5" s="1217"/>
      <c r="B5" s="1217"/>
      <c r="C5" s="1217"/>
      <c r="D5" s="1217"/>
      <c r="E5" s="1217"/>
      <c r="F5" s="1217"/>
      <c r="G5" s="1217"/>
      <c r="H5" s="1217"/>
      <c r="I5" s="1217"/>
      <c r="J5" s="1217"/>
      <c r="K5" s="1217"/>
      <c r="L5" s="1217"/>
      <c r="M5" s="1217"/>
      <c r="N5" s="1217"/>
      <c r="O5" s="1217"/>
      <c r="P5" s="1217"/>
      <c r="Q5" s="1217"/>
      <c r="R5" s="1217"/>
      <c r="S5" s="1217"/>
      <c r="T5" s="1217"/>
      <c r="U5" s="1217"/>
      <c r="V5" s="1217"/>
      <c r="W5" s="1217"/>
      <c r="X5" s="1217"/>
      <c r="Y5" s="1217"/>
      <c r="Z5" s="1217"/>
      <c r="AA5" s="1217"/>
      <c r="AB5" s="1217"/>
      <c r="AC5" s="1217"/>
      <c r="AD5" s="1217"/>
      <c r="AE5" s="1217"/>
      <c r="AF5" s="1217"/>
      <c r="AG5" s="1217"/>
      <c r="AH5" s="1217"/>
      <c r="AI5" s="1217"/>
      <c r="AJ5" s="1217"/>
      <c r="AK5" s="1217"/>
      <c r="AL5" s="1217"/>
      <c r="AM5" s="1217"/>
      <c r="AN5" s="1217"/>
      <c r="AO5" s="1217"/>
      <c r="AP5" s="1217"/>
      <c r="AQ5" s="1217"/>
      <c r="AR5" s="1217"/>
      <c r="AS5" s="1217"/>
      <c r="AT5" s="1217"/>
      <c r="AU5" s="1217"/>
      <c r="AV5" s="1217"/>
      <c r="AW5" s="1217"/>
      <c r="AX5" s="1217"/>
      <c r="AY5" s="1217"/>
      <c r="AZ5" s="1217"/>
      <c r="BA5" s="1217"/>
      <c r="BB5" s="1217"/>
      <c r="BC5" s="1217"/>
      <c r="BD5" s="1217"/>
      <c r="BE5" s="1217"/>
      <c r="BF5" s="1217"/>
      <c r="BG5" s="1217"/>
      <c r="BH5" s="1217"/>
      <c r="BI5" s="1217"/>
      <c r="BJ5" s="1217"/>
      <c r="BK5" s="1217"/>
      <c r="BL5" s="1217"/>
      <c r="BM5" s="1217"/>
      <c r="BN5" s="1217"/>
      <c r="BO5" s="1217"/>
      <c r="BP5" s="1217"/>
      <c r="BQ5" s="1217"/>
      <c r="BR5" s="1217"/>
      <c r="BS5" s="1217"/>
      <c r="BT5" s="1217"/>
      <c r="BU5" s="1217"/>
      <c r="BV5" s="1217"/>
      <c r="BW5" s="1217"/>
      <c r="BX5" s="1217"/>
      <c r="BY5" s="1217"/>
      <c r="BZ5" s="1217"/>
      <c r="CA5" s="1217"/>
      <c r="CB5" s="1217"/>
      <c r="CC5" s="1217"/>
      <c r="CD5" s="1217"/>
      <c r="CE5" s="1217"/>
      <c r="CF5" s="1217"/>
      <c r="CG5" s="1217"/>
      <c r="CH5" s="1217"/>
      <c r="CI5" s="1217"/>
      <c r="CJ5" s="1217"/>
      <c r="CK5" s="1217"/>
      <c r="CL5" s="1217"/>
      <c r="CM5" s="1217"/>
      <c r="CN5" s="1217"/>
      <c r="CO5" s="1217"/>
      <c r="CP5" s="1217"/>
      <c r="CQ5" s="1217"/>
      <c r="CR5" s="1217"/>
      <c r="CS5" s="1217"/>
      <c r="CT5" s="1217"/>
      <c r="CU5" s="1217"/>
      <c r="CV5" s="1217"/>
      <c r="CW5" s="1217"/>
      <c r="CX5" s="1217"/>
      <c r="CY5" s="1217"/>
      <c r="CZ5" s="1217"/>
      <c r="DA5" s="1217"/>
      <c r="DB5" s="1217"/>
      <c r="DC5" s="1217"/>
      <c r="DD5" s="1217"/>
      <c r="DE5" s="1217"/>
    </row>
    <row r="6" spans="1:109" s="259" customFormat="1" x14ac:dyDescent="0.15">
      <c r="A6" s="1217"/>
      <c r="B6" s="1217"/>
      <c r="C6" s="1217"/>
      <c r="D6" s="1217"/>
      <c r="E6" s="1217"/>
      <c r="F6" s="1217"/>
      <c r="G6" s="1217"/>
      <c r="H6" s="1217"/>
      <c r="I6" s="1217"/>
      <c r="J6" s="1217"/>
      <c r="K6" s="1217"/>
      <c r="L6" s="1217"/>
      <c r="M6" s="1217"/>
      <c r="N6" s="1217"/>
      <c r="O6" s="1217"/>
      <c r="P6" s="1217"/>
      <c r="Q6" s="1217"/>
      <c r="R6" s="1217"/>
      <c r="S6" s="1217"/>
      <c r="T6" s="1217"/>
      <c r="U6" s="1217"/>
      <c r="V6" s="1217"/>
      <c r="W6" s="1217"/>
      <c r="X6" s="1217"/>
      <c r="Y6" s="1217"/>
      <c r="Z6" s="1217"/>
      <c r="AA6" s="1217"/>
      <c r="AB6" s="1217"/>
      <c r="AC6" s="1217"/>
      <c r="AD6" s="1217"/>
      <c r="AE6" s="1217"/>
      <c r="AF6" s="1217"/>
      <c r="AG6" s="1217"/>
      <c r="AH6" s="1217"/>
      <c r="AI6" s="1217"/>
      <c r="AJ6" s="1217"/>
      <c r="AK6" s="1217"/>
      <c r="AL6" s="1217"/>
      <c r="AM6" s="1217"/>
      <c r="AN6" s="1217"/>
      <c r="AO6" s="1217"/>
      <c r="AP6" s="1217"/>
      <c r="AQ6" s="1217"/>
      <c r="AR6" s="1217"/>
      <c r="AS6" s="1217"/>
      <c r="AT6" s="1217"/>
      <c r="AU6" s="1217"/>
      <c r="AV6" s="1217"/>
      <c r="AW6" s="1217"/>
      <c r="AX6" s="1217"/>
      <c r="AY6" s="1217"/>
      <c r="AZ6" s="1217"/>
      <c r="BA6" s="1217"/>
      <c r="BB6" s="1217"/>
      <c r="BC6" s="1217"/>
      <c r="BD6" s="1217"/>
      <c r="BE6" s="1217"/>
      <c r="BF6" s="1217"/>
      <c r="BG6" s="1217"/>
      <c r="BH6" s="1217"/>
      <c r="BI6" s="1217"/>
      <c r="BJ6" s="1217"/>
      <c r="BK6" s="1217"/>
      <c r="BL6" s="1217"/>
      <c r="BM6" s="1217"/>
      <c r="BN6" s="1217"/>
      <c r="BO6" s="1217"/>
      <c r="BP6" s="1217"/>
      <c r="BQ6" s="1217"/>
      <c r="BR6" s="1217"/>
      <c r="BS6" s="1217"/>
      <c r="BT6" s="1217"/>
      <c r="BU6" s="1217"/>
      <c r="BV6" s="1217"/>
      <c r="BW6" s="1217"/>
      <c r="BX6" s="1217"/>
      <c r="BY6" s="1217"/>
      <c r="BZ6" s="1217"/>
      <c r="CA6" s="1217"/>
      <c r="CB6" s="1217"/>
      <c r="CC6" s="1217"/>
      <c r="CD6" s="1217"/>
      <c r="CE6" s="1217"/>
      <c r="CF6" s="1217"/>
      <c r="CG6" s="1217"/>
      <c r="CH6" s="1217"/>
      <c r="CI6" s="1217"/>
      <c r="CJ6" s="1217"/>
      <c r="CK6" s="1217"/>
      <c r="CL6" s="1217"/>
      <c r="CM6" s="1217"/>
      <c r="CN6" s="1217"/>
      <c r="CO6" s="1217"/>
      <c r="CP6" s="1217"/>
      <c r="CQ6" s="1217"/>
      <c r="CR6" s="1217"/>
      <c r="CS6" s="1217"/>
      <c r="CT6" s="1217"/>
      <c r="CU6" s="1217"/>
      <c r="CV6" s="1217"/>
      <c r="CW6" s="1217"/>
      <c r="CX6" s="1217"/>
      <c r="CY6" s="1217"/>
      <c r="CZ6" s="1217"/>
      <c r="DA6" s="1217"/>
      <c r="DB6" s="1217"/>
      <c r="DC6" s="1217"/>
      <c r="DD6" s="1217"/>
      <c r="DE6" s="1217"/>
    </row>
    <row r="7" spans="1:109" s="259" customFormat="1" x14ac:dyDescent="0.15">
      <c r="A7" s="1217"/>
      <c r="B7" s="1217"/>
      <c r="C7" s="1217"/>
      <c r="D7" s="1217"/>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row>
    <row r="8" spans="1:109" s="259" customFormat="1" x14ac:dyDescent="0.15">
      <c r="A8" s="1217"/>
      <c r="B8" s="1217"/>
      <c r="C8" s="1217"/>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1217"/>
      <c r="AM8" s="1217"/>
      <c r="AN8" s="1217"/>
      <c r="AO8" s="1217"/>
      <c r="AP8" s="1217"/>
      <c r="AQ8" s="1217"/>
      <c r="AR8" s="1217"/>
      <c r="AS8" s="1217"/>
      <c r="AT8" s="1217"/>
      <c r="AU8" s="1217"/>
      <c r="AV8" s="1217"/>
      <c r="AW8" s="1217"/>
      <c r="AX8" s="1217"/>
      <c r="AY8" s="1217"/>
      <c r="AZ8" s="1217"/>
      <c r="BA8" s="1217"/>
      <c r="BB8" s="1217"/>
      <c r="BC8" s="1217"/>
      <c r="BD8" s="1217"/>
      <c r="BE8" s="1217"/>
      <c r="BF8" s="1217"/>
      <c r="BG8" s="1217"/>
      <c r="BH8" s="1217"/>
      <c r="BI8" s="1217"/>
      <c r="BJ8" s="1217"/>
      <c r="BK8" s="1217"/>
      <c r="BL8" s="1217"/>
      <c r="BM8" s="1217"/>
      <c r="BN8" s="1217"/>
      <c r="BO8" s="1217"/>
      <c r="BP8" s="1217"/>
      <c r="BQ8" s="1217"/>
      <c r="BR8" s="1217"/>
      <c r="BS8" s="1217"/>
      <c r="BT8" s="1217"/>
      <c r="BU8" s="1217"/>
      <c r="BV8" s="1217"/>
      <c r="BW8" s="1217"/>
      <c r="BX8" s="1217"/>
      <c r="BY8" s="1217"/>
      <c r="BZ8" s="1217"/>
      <c r="CA8" s="1217"/>
      <c r="CB8" s="1217"/>
      <c r="CC8" s="1217"/>
      <c r="CD8" s="1217"/>
      <c r="CE8" s="1217"/>
      <c r="CF8" s="1217"/>
      <c r="CG8" s="1217"/>
      <c r="CH8" s="1217"/>
      <c r="CI8" s="1217"/>
      <c r="CJ8" s="1217"/>
      <c r="CK8" s="1217"/>
      <c r="CL8" s="1217"/>
      <c r="CM8" s="1217"/>
      <c r="CN8" s="1217"/>
      <c r="CO8" s="1217"/>
      <c r="CP8" s="1217"/>
      <c r="CQ8" s="1217"/>
      <c r="CR8" s="1217"/>
      <c r="CS8" s="1217"/>
      <c r="CT8" s="1217"/>
      <c r="CU8" s="1217"/>
      <c r="CV8" s="1217"/>
      <c r="CW8" s="1217"/>
      <c r="CX8" s="1217"/>
      <c r="CY8" s="1217"/>
      <c r="CZ8" s="1217"/>
      <c r="DA8" s="1217"/>
      <c r="DB8" s="1217"/>
      <c r="DC8" s="1217"/>
      <c r="DD8" s="1217"/>
      <c r="DE8" s="1217"/>
    </row>
    <row r="9" spans="1:109" s="259" customFormat="1" x14ac:dyDescent="0.15">
      <c r="A9" s="1217"/>
      <c r="B9" s="1217"/>
      <c r="C9" s="1217"/>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1217"/>
      <c r="AM9" s="1217"/>
      <c r="AN9" s="1217"/>
      <c r="AO9" s="1217"/>
      <c r="AP9" s="1217"/>
      <c r="AQ9" s="1217"/>
      <c r="AR9" s="1217"/>
      <c r="AS9" s="1217"/>
      <c r="AT9" s="1217"/>
      <c r="AU9" s="1217"/>
      <c r="AV9" s="1217"/>
      <c r="AW9" s="1217"/>
      <c r="AX9" s="1217"/>
      <c r="AY9" s="1217"/>
      <c r="AZ9" s="1217"/>
      <c r="BA9" s="1217"/>
      <c r="BB9" s="1217"/>
      <c r="BC9" s="1217"/>
      <c r="BD9" s="1217"/>
      <c r="BE9" s="1217"/>
      <c r="BF9" s="1217"/>
      <c r="BG9" s="1217"/>
      <c r="BH9" s="1217"/>
      <c r="BI9" s="1217"/>
      <c r="BJ9" s="1217"/>
      <c r="BK9" s="1217"/>
      <c r="BL9" s="1217"/>
      <c r="BM9" s="1217"/>
      <c r="BN9" s="1217"/>
      <c r="BO9" s="1217"/>
      <c r="BP9" s="1217"/>
      <c r="BQ9" s="1217"/>
      <c r="BR9" s="1217"/>
      <c r="BS9" s="1217"/>
      <c r="BT9" s="1217"/>
      <c r="BU9" s="1217"/>
      <c r="BV9" s="1217"/>
      <c r="BW9" s="1217"/>
      <c r="BX9" s="1217"/>
      <c r="BY9" s="1217"/>
      <c r="BZ9" s="1217"/>
      <c r="CA9" s="1217"/>
      <c r="CB9" s="1217"/>
      <c r="CC9" s="1217"/>
      <c r="CD9" s="1217"/>
      <c r="CE9" s="1217"/>
      <c r="CF9" s="1217"/>
      <c r="CG9" s="1217"/>
      <c r="CH9" s="1217"/>
      <c r="CI9" s="1217"/>
      <c r="CJ9" s="1217"/>
      <c r="CK9" s="1217"/>
      <c r="CL9" s="1217"/>
      <c r="CM9" s="1217"/>
      <c r="CN9" s="1217"/>
      <c r="CO9" s="1217"/>
      <c r="CP9" s="1217"/>
      <c r="CQ9" s="1217"/>
      <c r="CR9" s="1217"/>
      <c r="CS9" s="1217"/>
      <c r="CT9" s="1217"/>
      <c r="CU9" s="1217"/>
      <c r="CV9" s="1217"/>
      <c r="CW9" s="1217"/>
      <c r="CX9" s="1217"/>
      <c r="CY9" s="1217"/>
      <c r="CZ9" s="1217"/>
      <c r="DA9" s="1217"/>
      <c r="DB9" s="1217"/>
      <c r="DC9" s="1217"/>
      <c r="DD9" s="1217"/>
      <c r="DE9" s="1217"/>
    </row>
    <row r="10" spans="1:109" s="259" customFormat="1" x14ac:dyDescent="0.15">
      <c r="A10" s="1217"/>
      <c r="B10" s="1217"/>
      <c r="C10" s="1217"/>
      <c r="D10" s="1217"/>
      <c r="E10" s="1217"/>
      <c r="F10" s="1217"/>
      <c r="G10" s="1217"/>
      <c r="H10" s="1217"/>
      <c r="I10" s="1217"/>
      <c r="J10" s="1217"/>
      <c r="K10" s="1217"/>
      <c r="L10" s="1217"/>
      <c r="M10" s="1217"/>
      <c r="N10" s="1217"/>
      <c r="O10" s="1217"/>
      <c r="P10" s="1217"/>
      <c r="Q10" s="1217"/>
      <c r="R10" s="1217"/>
      <c r="S10" s="1217"/>
      <c r="T10" s="1217"/>
      <c r="U10" s="1217"/>
      <c r="V10" s="1217"/>
      <c r="W10" s="1217"/>
      <c r="X10" s="1217"/>
      <c r="Y10" s="1217"/>
      <c r="Z10" s="1217"/>
      <c r="AA10" s="1217"/>
      <c r="AB10" s="1217"/>
      <c r="AC10" s="1217"/>
      <c r="AD10" s="1217"/>
      <c r="AE10" s="1217"/>
      <c r="AF10" s="1217"/>
      <c r="AG10" s="1217"/>
      <c r="AH10" s="1217"/>
      <c r="AI10" s="1217"/>
      <c r="AJ10" s="1217"/>
      <c r="AK10" s="1217"/>
      <c r="AL10" s="1217"/>
      <c r="AM10" s="1217"/>
      <c r="AN10" s="1217"/>
      <c r="AO10" s="1217"/>
      <c r="AP10" s="1217"/>
      <c r="AQ10" s="1217"/>
      <c r="AR10" s="1217"/>
      <c r="AS10" s="1217"/>
      <c r="AT10" s="1217"/>
      <c r="AU10" s="1217"/>
      <c r="AV10" s="1217"/>
      <c r="AW10" s="1217"/>
      <c r="AX10" s="1217"/>
      <c r="AY10" s="1217"/>
      <c r="AZ10" s="1217"/>
      <c r="BA10" s="1217"/>
      <c r="BB10" s="1217"/>
      <c r="BC10" s="1217"/>
      <c r="BD10" s="1217"/>
      <c r="BE10" s="1217"/>
      <c r="BF10" s="1217"/>
      <c r="BG10" s="1217"/>
      <c r="BH10" s="1217"/>
      <c r="BI10" s="1217"/>
      <c r="BJ10" s="1217"/>
      <c r="BK10" s="1217"/>
      <c r="BL10" s="1217"/>
      <c r="BM10" s="1217"/>
      <c r="BN10" s="1217"/>
      <c r="BO10" s="1217"/>
      <c r="BP10" s="1217"/>
      <c r="BQ10" s="1217"/>
      <c r="BR10" s="1217"/>
      <c r="BS10" s="1217"/>
      <c r="BT10" s="1217"/>
      <c r="BU10" s="1217"/>
      <c r="BV10" s="1217"/>
      <c r="BW10" s="1217"/>
      <c r="BX10" s="1217"/>
      <c r="BY10" s="1217"/>
      <c r="BZ10" s="1217"/>
      <c r="CA10" s="1217"/>
      <c r="CB10" s="1217"/>
      <c r="CC10" s="1217"/>
      <c r="CD10" s="1217"/>
      <c r="CE10" s="1217"/>
      <c r="CF10" s="1217"/>
      <c r="CG10" s="1217"/>
      <c r="CH10" s="1217"/>
      <c r="CI10" s="1217"/>
      <c r="CJ10" s="1217"/>
      <c r="CK10" s="1217"/>
      <c r="CL10" s="1217"/>
      <c r="CM10" s="1217"/>
      <c r="CN10" s="1217"/>
      <c r="CO10" s="1217"/>
      <c r="CP10" s="1217"/>
      <c r="CQ10" s="1217"/>
      <c r="CR10" s="1217"/>
      <c r="CS10" s="1217"/>
      <c r="CT10" s="1217"/>
      <c r="CU10" s="1217"/>
      <c r="CV10" s="1217"/>
      <c r="CW10" s="1217"/>
      <c r="CX10" s="1217"/>
      <c r="CY10" s="1217"/>
      <c r="CZ10" s="1217"/>
      <c r="DA10" s="1217"/>
      <c r="DB10" s="1217"/>
      <c r="DC10" s="1217"/>
      <c r="DD10" s="1217"/>
      <c r="DE10" s="1217"/>
    </row>
    <row r="11" spans="1:109" s="259" customFormat="1" x14ac:dyDescent="0.15">
      <c r="A11" s="1217"/>
      <c r="B11" s="1217"/>
      <c r="C11" s="1217"/>
      <c r="D11" s="1217"/>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1217"/>
      <c r="AM11" s="1217"/>
      <c r="AN11" s="1217"/>
      <c r="AO11" s="1217"/>
      <c r="AP11" s="1217"/>
      <c r="AQ11" s="1217"/>
      <c r="AR11" s="1217"/>
      <c r="AS11" s="1217"/>
      <c r="AT11" s="1217"/>
      <c r="AU11" s="1217"/>
      <c r="AV11" s="1217"/>
      <c r="AW11" s="1217"/>
      <c r="AX11" s="1217"/>
      <c r="AY11" s="1217"/>
      <c r="AZ11" s="1217"/>
      <c r="BA11" s="1217"/>
      <c r="BB11" s="1217"/>
      <c r="BC11" s="1217"/>
      <c r="BD11" s="1217"/>
      <c r="BE11" s="1217"/>
      <c r="BF11" s="1217"/>
      <c r="BG11" s="1217"/>
      <c r="BH11" s="1217"/>
      <c r="BI11" s="1217"/>
      <c r="BJ11" s="1217"/>
      <c r="BK11" s="1217"/>
      <c r="BL11" s="1217"/>
      <c r="BM11" s="1217"/>
      <c r="BN11" s="1217"/>
      <c r="BO11" s="1217"/>
      <c r="BP11" s="1217"/>
      <c r="BQ11" s="1217"/>
      <c r="BR11" s="1217"/>
      <c r="BS11" s="1217"/>
      <c r="BT11" s="1217"/>
      <c r="BU11" s="1217"/>
      <c r="BV11" s="1217"/>
      <c r="BW11" s="1217"/>
      <c r="BX11" s="1217"/>
      <c r="BY11" s="1217"/>
      <c r="BZ11" s="1217"/>
      <c r="CA11" s="1217"/>
      <c r="CB11" s="1217"/>
      <c r="CC11" s="1217"/>
      <c r="CD11" s="1217"/>
      <c r="CE11" s="1217"/>
      <c r="CF11" s="1217"/>
      <c r="CG11" s="1217"/>
      <c r="CH11" s="1217"/>
      <c r="CI11" s="1217"/>
      <c r="CJ11" s="1217"/>
      <c r="CK11" s="1217"/>
      <c r="CL11" s="1217"/>
      <c r="CM11" s="1217"/>
      <c r="CN11" s="1217"/>
      <c r="CO11" s="1217"/>
      <c r="CP11" s="1217"/>
      <c r="CQ11" s="1217"/>
      <c r="CR11" s="1217"/>
      <c r="CS11" s="1217"/>
      <c r="CT11" s="1217"/>
      <c r="CU11" s="1217"/>
      <c r="CV11" s="1217"/>
      <c r="CW11" s="1217"/>
      <c r="CX11" s="1217"/>
      <c r="CY11" s="1217"/>
      <c r="CZ11" s="1217"/>
      <c r="DA11" s="1217"/>
      <c r="DB11" s="1217"/>
      <c r="DC11" s="1217"/>
      <c r="DD11" s="1217"/>
      <c r="DE11" s="1217"/>
    </row>
    <row r="12" spans="1:109" s="259" customFormat="1" x14ac:dyDescent="0.15">
      <c r="A12" s="1217"/>
      <c r="B12" s="1217"/>
      <c r="C12" s="1217"/>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1217"/>
      <c r="AM12" s="1217"/>
      <c r="AN12" s="1217"/>
      <c r="AO12" s="1217"/>
      <c r="AP12" s="1217"/>
      <c r="AQ12" s="1217"/>
      <c r="AR12" s="1217"/>
      <c r="AS12" s="1217"/>
      <c r="AT12" s="1217"/>
      <c r="AU12" s="1217"/>
      <c r="AV12" s="1217"/>
      <c r="AW12" s="1217"/>
      <c r="AX12" s="1217"/>
      <c r="AY12" s="1217"/>
      <c r="AZ12" s="1217"/>
      <c r="BA12" s="1217"/>
      <c r="BB12" s="1217"/>
      <c r="BC12" s="1217"/>
      <c r="BD12" s="1217"/>
      <c r="BE12" s="1217"/>
      <c r="BF12" s="1217"/>
      <c r="BG12" s="1217"/>
      <c r="BH12" s="1217"/>
      <c r="BI12" s="1217"/>
      <c r="BJ12" s="1217"/>
      <c r="BK12" s="1217"/>
      <c r="BL12" s="1217"/>
      <c r="BM12" s="1217"/>
      <c r="BN12" s="1217"/>
      <c r="BO12" s="1217"/>
      <c r="BP12" s="1217"/>
      <c r="BQ12" s="1217"/>
      <c r="BR12" s="1217"/>
      <c r="BS12" s="1217"/>
      <c r="BT12" s="1217"/>
      <c r="BU12" s="1217"/>
      <c r="BV12" s="1217"/>
      <c r="BW12" s="1217"/>
      <c r="BX12" s="1217"/>
      <c r="BY12" s="1217"/>
      <c r="BZ12" s="1217"/>
      <c r="CA12" s="1217"/>
      <c r="CB12" s="1217"/>
      <c r="CC12" s="1217"/>
      <c r="CD12" s="1217"/>
      <c r="CE12" s="1217"/>
      <c r="CF12" s="1217"/>
      <c r="CG12" s="1217"/>
      <c r="CH12" s="1217"/>
      <c r="CI12" s="1217"/>
      <c r="CJ12" s="1217"/>
      <c r="CK12" s="1217"/>
      <c r="CL12" s="1217"/>
      <c r="CM12" s="1217"/>
      <c r="CN12" s="1217"/>
      <c r="CO12" s="1217"/>
      <c r="CP12" s="1217"/>
      <c r="CQ12" s="1217"/>
      <c r="CR12" s="1217"/>
      <c r="CS12" s="1217"/>
      <c r="CT12" s="1217"/>
      <c r="CU12" s="1217"/>
      <c r="CV12" s="1217"/>
      <c r="CW12" s="1217"/>
      <c r="CX12" s="1217"/>
      <c r="CY12" s="1217"/>
      <c r="CZ12" s="1217"/>
      <c r="DA12" s="1217"/>
      <c r="DB12" s="1217"/>
      <c r="DC12" s="1217"/>
      <c r="DD12" s="1217"/>
      <c r="DE12" s="1217"/>
    </row>
    <row r="13" spans="1:109" s="259" customFormat="1" x14ac:dyDescent="0.15">
      <c r="A13" s="1217"/>
      <c r="B13" s="1217"/>
      <c r="C13" s="1217"/>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1217"/>
      <c r="AM13" s="1217"/>
      <c r="AN13" s="1217"/>
      <c r="AO13" s="1217"/>
      <c r="AP13" s="1217"/>
      <c r="AQ13" s="1217"/>
      <c r="AR13" s="1217"/>
      <c r="AS13" s="1217"/>
      <c r="AT13" s="1217"/>
      <c r="AU13" s="1217"/>
      <c r="AV13" s="1217"/>
      <c r="AW13" s="1217"/>
      <c r="AX13" s="1217"/>
      <c r="AY13" s="1217"/>
      <c r="AZ13" s="1217"/>
      <c r="BA13" s="1217"/>
      <c r="BB13" s="1217"/>
      <c r="BC13" s="1217"/>
      <c r="BD13" s="1217"/>
      <c r="BE13" s="1217"/>
      <c r="BF13" s="1217"/>
      <c r="BG13" s="1217"/>
      <c r="BH13" s="1217"/>
      <c r="BI13" s="1217"/>
      <c r="BJ13" s="1217"/>
      <c r="BK13" s="1217"/>
      <c r="BL13" s="1217"/>
      <c r="BM13" s="1217"/>
      <c r="BN13" s="1217"/>
      <c r="BO13" s="1217"/>
      <c r="BP13" s="1217"/>
      <c r="BQ13" s="1217"/>
      <c r="BR13" s="1217"/>
      <c r="BS13" s="1217"/>
      <c r="BT13" s="1217"/>
      <c r="BU13" s="1217"/>
      <c r="BV13" s="1217"/>
      <c r="BW13" s="1217"/>
      <c r="BX13" s="1217"/>
      <c r="BY13" s="1217"/>
      <c r="BZ13" s="1217"/>
      <c r="CA13" s="1217"/>
      <c r="CB13" s="1217"/>
      <c r="CC13" s="1217"/>
      <c r="CD13" s="1217"/>
      <c r="CE13" s="1217"/>
      <c r="CF13" s="1217"/>
      <c r="CG13" s="1217"/>
      <c r="CH13" s="1217"/>
      <c r="CI13" s="1217"/>
      <c r="CJ13" s="1217"/>
      <c r="CK13" s="1217"/>
      <c r="CL13" s="1217"/>
      <c r="CM13" s="1217"/>
      <c r="CN13" s="1217"/>
      <c r="CO13" s="1217"/>
      <c r="CP13" s="1217"/>
      <c r="CQ13" s="1217"/>
      <c r="CR13" s="1217"/>
      <c r="CS13" s="1217"/>
      <c r="CT13" s="1217"/>
      <c r="CU13" s="1217"/>
      <c r="CV13" s="1217"/>
      <c r="CW13" s="1217"/>
      <c r="CX13" s="1217"/>
      <c r="CY13" s="1217"/>
      <c r="CZ13" s="1217"/>
      <c r="DA13" s="1217"/>
      <c r="DB13" s="1217"/>
      <c r="DC13" s="1217"/>
      <c r="DD13" s="1217"/>
      <c r="DE13" s="1217"/>
    </row>
    <row r="14" spans="1:109" s="259" customFormat="1" x14ac:dyDescent="0.15">
      <c r="A14" s="1217"/>
      <c r="B14" s="1217"/>
      <c r="C14" s="1217"/>
      <c r="D14" s="1217"/>
      <c r="E14" s="1217"/>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1217"/>
      <c r="AM14" s="1217"/>
      <c r="AN14" s="1217"/>
      <c r="AO14" s="1217"/>
      <c r="AP14" s="1217"/>
      <c r="AQ14" s="1217"/>
      <c r="AR14" s="1217"/>
      <c r="AS14" s="1217"/>
      <c r="AT14" s="1217"/>
      <c r="AU14" s="1217"/>
      <c r="AV14" s="1217"/>
      <c r="AW14" s="1217"/>
      <c r="AX14" s="1217"/>
      <c r="AY14" s="1217"/>
      <c r="AZ14" s="1217"/>
      <c r="BA14" s="1217"/>
      <c r="BB14" s="1217"/>
      <c r="BC14" s="1217"/>
      <c r="BD14" s="1217"/>
      <c r="BE14" s="1217"/>
      <c r="BF14" s="1217"/>
      <c r="BG14" s="1217"/>
      <c r="BH14" s="1217"/>
      <c r="BI14" s="1217"/>
      <c r="BJ14" s="1217"/>
      <c r="BK14" s="1217"/>
      <c r="BL14" s="1217"/>
      <c r="BM14" s="1217"/>
      <c r="BN14" s="1217"/>
      <c r="BO14" s="1217"/>
      <c r="BP14" s="1217"/>
      <c r="BQ14" s="1217"/>
      <c r="BR14" s="1217"/>
      <c r="BS14" s="1217"/>
      <c r="BT14" s="1217"/>
      <c r="BU14" s="1217"/>
      <c r="BV14" s="1217"/>
      <c r="BW14" s="1217"/>
      <c r="BX14" s="1217"/>
      <c r="BY14" s="1217"/>
      <c r="BZ14" s="1217"/>
      <c r="CA14" s="1217"/>
      <c r="CB14" s="1217"/>
      <c r="CC14" s="1217"/>
      <c r="CD14" s="1217"/>
      <c r="CE14" s="1217"/>
      <c r="CF14" s="1217"/>
      <c r="CG14" s="1217"/>
      <c r="CH14" s="1217"/>
      <c r="CI14" s="1217"/>
      <c r="CJ14" s="1217"/>
      <c r="CK14" s="1217"/>
      <c r="CL14" s="1217"/>
      <c r="CM14" s="1217"/>
      <c r="CN14" s="1217"/>
      <c r="CO14" s="1217"/>
      <c r="CP14" s="1217"/>
      <c r="CQ14" s="1217"/>
      <c r="CR14" s="1217"/>
      <c r="CS14" s="1217"/>
      <c r="CT14" s="1217"/>
      <c r="CU14" s="1217"/>
      <c r="CV14" s="1217"/>
      <c r="CW14" s="1217"/>
      <c r="CX14" s="1217"/>
      <c r="CY14" s="1217"/>
      <c r="CZ14" s="1217"/>
      <c r="DA14" s="1217"/>
      <c r="DB14" s="1217"/>
      <c r="DC14" s="1217"/>
      <c r="DD14" s="1217"/>
      <c r="DE14" s="1217"/>
    </row>
    <row r="15" spans="1:109" s="259" customFormat="1" x14ac:dyDescent="0.15">
      <c r="A15" s="1216"/>
      <c r="B15" s="1217"/>
      <c r="C15" s="1217"/>
      <c r="D15" s="1217"/>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1217"/>
      <c r="AM15" s="1217"/>
      <c r="AN15" s="1217"/>
      <c r="AO15" s="1217"/>
      <c r="AP15" s="1217"/>
      <c r="AQ15" s="1217"/>
      <c r="AR15" s="1217"/>
      <c r="AS15" s="1217"/>
      <c r="AT15" s="1217"/>
      <c r="AU15" s="1217"/>
      <c r="AV15" s="1217"/>
      <c r="AW15" s="1217"/>
      <c r="AX15" s="1217"/>
      <c r="AY15" s="1217"/>
      <c r="AZ15" s="1217"/>
      <c r="BA15" s="1217"/>
      <c r="BB15" s="1217"/>
      <c r="BC15" s="1217"/>
      <c r="BD15" s="1217"/>
      <c r="BE15" s="1217"/>
      <c r="BF15" s="1217"/>
      <c r="BG15" s="1217"/>
      <c r="BH15" s="1217"/>
      <c r="BI15" s="1217"/>
      <c r="BJ15" s="1217"/>
      <c r="BK15" s="1217"/>
      <c r="BL15" s="1217"/>
      <c r="BM15" s="1217"/>
      <c r="BN15" s="1217"/>
      <c r="BO15" s="1217"/>
      <c r="BP15" s="1217"/>
      <c r="BQ15" s="1217"/>
      <c r="BR15" s="1217"/>
      <c r="BS15" s="1217"/>
      <c r="BT15" s="1217"/>
      <c r="BU15" s="1217"/>
      <c r="BV15" s="1217"/>
      <c r="BW15" s="1217"/>
      <c r="BX15" s="1217"/>
      <c r="BY15" s="1217"/>
      <c r="BZ15" s="1217"/>
      <c r="CA15" s="1217"/>
      <c r="CB15" s="1217"/>
      <c r="CC15" s="1217"/>
      <c r="CD15" s="1217"/>
      <c r="CE15" s="1217"/>
      <c r="CF15" s="1217"/>
      <c r="CG15" s="1217"/>
      <c r="CH15" s="1217"/>
      <c r="CI15" s="1217"/>
      <c r="CJ15" s="1217"/>
      <c r="CK15" s="1217"/>
      <c r="CL15" s="1217"/>
      <c r="CM15" s="1217"/>
      <c r="CN15" s="1217"/>
      <c r="CO15" s="1217"/>
      <c r="CP15" s="1217"/>
      <c r="CQ15" s="1217"/>
      <c r="CR15" s="1217"/>
      <c r="CS15" s="1217"/>
      <c r="CT15" s="1217"/>
      <c r="CU15" s="1217"/>
      <c r="CV15" s="1217"/>
      <c r="CW15" s="1217"/>
      <c r="CX15" s="1217"/>
      <c r="CY15" s="1217"/>
      <c r="CZ15" s="1217"/>
      <c r="DA15" s="1217"/>
      <c r="DB15" s="1217"/>
      <c r="DC15" s="1217"/>
      <c r="DD15" s="1217"/>
      <c r="DE15" s="1217"/>
    </row>
    <row r="16" spans="1:109" s="259" customFormat="1" x14ac:dyDescent="0.15">
      <c r="A16" s="1216"/>
      <c r="B16" s="1217"/>
      <c r="C16" s="1217"/>
      <c r="D16" s="1217"/>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1217"/>
      <c r="AM16" s="1217"/>
      <c r="AN16" s="1217"/>
      <c r="AO16" s="1217"/>
      <c r="AP16" s="1217"/>
      <c r="AQ16" s="1217"/>
      <c r="AR16" s="1217"/>
      <c r="AS16" s="1217"/>
      <c r="AT16" s="1217"/>
      <c r="AU16" s="1217"/>
      <c r="AV16" s="1217"/>
      <c r="AW16" s="1217"/>
      <c r="AX16" s="1217"/>
      <c r="AY16" s="1217"/>
      <c r="AZ16" s="1217"/>
      <c r="BA16" s="1217"/>
      <c r="BB16" s="1217"/>
      <c r="BC16" s="1217"/>
      <c r="BD16" s="1217"/>
      <c r="BE16" s="1217"/>
      <c r="BF16" s="1217"/>
      <c r="BG16" s="1217"/>
      <c r="BH16" s="1217"/>
      <c r="BI16" s="1217"/>
      <c r="BJ16" s="1217"/>
      <c r="BK16" s="1217"/>
      <c r="BL16" s="1217"/>
      <c r="BM16" s="1217"/>
      <c r="BN16" s="1217"/>
      <c r="BO16" s="1217"/>
      <c r="BP16" s="1217"/>
      <c r="BQ16" s="1217"/>
      <c r="BR16" s="1217"/>
      <c r="BS16" s="1217"/>
      <c r="BT16" s="1217"/>
      <c r="BU16" s="1217"/>
      <c r="BV16" s="1217"/>
      <c r="BW16" s="1217"/>
      <c r="BX16" s="1217"/>
      <c r="BY16" s="1217"/>
      <c r="BZ16" s="1217"/>
      <c r="CA16" s="1217"/>
      <c r="CB16" s="1217"/>
      <c r="CC16" s="1217"/>
      <c r="CD16" s="1217"/>
      <c r="CE16" s="1217"/>
      <c r="CF16" s="1217"/>
      <c r="CG16" s="1217"/>
      <c r="CH16" s="1217"/>
      <c r="CI16" s="1217"/>
      <c r="CJ16" s="1217"/>
      <c r="CK16" s="1217"/>
      <c r="CL16" s="1217"/>
      <c r="CM16" s="1217"/>
      <c r="CN16" s="1217"/>
      <c r="CO16" s="1217"/>
      <c r="CP16" s="1217"/>
      <c r="CQ16" s="1217"/>
      <c r="CR16" s="1217"/>
      <c r="CS16" s="1217"/>
      <c r="CT16" s="1217"/>
      <c r="CU16" s="1217"/>
      <c r="CV16" s="1217"/>
      <c r="CW16" s="1217"/>
      <c r="CX16" s="1217"/>
      <c r="CY16" s="1217"/>
      <c r="CZ16" s="1217"/>
      <c r="DA16" s="1217"/>
      <c r="DB16" s="1217"/>
      <c r="DC16" s="1217"/>
      <c r="DD16" s="1217"/>
      <c r="DE16" s="1217"/>
    </row>
    <row r="17" spans="1:109" s="259" customFormat="1" x14ac:dyDescent="0.15">
      <c r="A17" s="1216"/>
      <c r="B17" s="1217"/>
      <c r="C17" s="1217"/>
      <c r="D17" s="1217"/>
      <c r="E17" s="1217"/>
      <c r="F17" s="1217"/>
      <c r="G17" s="1217"/>
      <c r="H17" s="1217"/>
      <c r="I17" s="1217"/>
      <c r="J17" s="1217"/>
      <c r="K17" s="1217"/>
      <c r="L17" s="1217"/>
      <c r="M17" s="1217"/>
      <c r="N17" s="1217"/>
      <c r="O17" s="1217"/>
      <c r="P17" s="1217"/>
      <c r="Q17" s="1217"/>
      <c r="R17" s="1217"/>
      <c r="S17" s="1217"/>
      <c r="T17" s="1217"/>
      <c r="U17" s="1217"/>
      <c r="V17" s="1217"/>
      <c r="W17" s="1217"/>
      <c r="X17" s="1217"/>
      <c r="Y17" s="1217"/>
      <c r="Z17" s="1217"/>
      <c r="AA17" s="1217"/>
      <c r="AB17" s="1217"/>
      <c r="AC17" s="1217"/>
      <c r="AD17" s="1217"/>
      <c r="AE17" s="1217"/>
      <c r="AF17" s="1217"/>
      <c r="AG17" s="1217"/>
      <c r="AH17" s="1217"/>
      <c r="AI17" s="1217"/>
      <c r="AJ17" s="1217"/>
      <c r="AK17" s="1217"/>
      <c r="AL17" s="1217"/>
      <c r="AM17" s="1217"/>
      <c r="AN17" s="1217"/>
      <c r="AO17" s="1217"/>
      <c r="AP17" s="1217"/>
      <c r="AQ17" s="1217"/>
      <c r="AR17" s="1217"/>
      <c r="AS17" s="1217"/>
      <c r="AT17" s="1217"/>
      <c r="AU17" s="1217"/>
      <c r="AV17" s="1217"/>
      <c r="AW17" s="1217"/>
      <c r="AX17" s="1217"/>
      <c r="AY17" s="1217"/>
      <c r="AZ17" s="1217"/>
      <c r="BA17" s="1217"/>
      <c r="BB17" s="1217"/>
      <c r="BC17" s="1217"/>
      <c r="BD17" s="1217"/>
      <c r="BE17" s="1217"/>
      <c r="BF17" s="1217"/>
      <c r="BG17" s="1217"/>
      <c r="BH17" s="1217"/>
      <c r="BI17" s="1217"/>
      <c r="BJ17" s="1217"/>
      <c r="BK17" s="1217"/>
      <c r="BL17" s="1217"/>
      <c r="BM17" s="1217"/>
      <c r="BN17" s="1217"/>
      <c r="BO17" s="1217"/>
      <c r="BP17" s="1217"/>
      <c r="BQ17" s="1217"/>
      <c r="BR17" s="1217"/>
      <c r="BS17" s="1217"/>
      <c r="BT17" s="1217"/>
      <c r="BU17" s="1217"/>
      <c r="BV17" s="1217"/>
      <c r="BW17" s="1217"/>
      <c r="BX17" s="1217"/>
      <c r="BY17" s="1217"/>
      <c r="BZ17" s="1217"/>
      <c r="CA17" s="1217"/>
      <c r="CB17" s="1217"/>
      <c r="CC17" s="1217"/>
      <c r="CD17" s="1217"/>
      <c r="CE17" s="1217"/>
      <c r="CF17" s="1217"/>
      <c r="CG17" s="1217"/>
      <c r="CH17" s="1217"/>
      <c r="CI17" s="1217"/>
      <c r="CJ17" s="1217"/>
      <c r="CK17" s="1217"/>
      <c r="CL17" s="1217"/>
      <c r="CM17" s="1217"/>
      <c r="CN17" s="1217"/>
      <c r="CO17" s="1217"/>
      <c r="CP17" s="1217"/>
      <c r="CQ17" s="1217"/>
      <c r="CR17" s="1217"/>
      <c r="CS17" s="1217"/>
      <c r="CT17" s="1217"/>
      <c r="CU17" s="1217"/>
      <c r="CV17" s="1217"/>
      <c r="CW17" s="1217"/>
      <c r="CX17" s="1217"/>
      <c r="CY17" s="1217"/>
      <c r="CZ17" s="1217"/>
      <c r="DA17" s="1217"/>
      <c r="DB17" s="1217"/>
      <c r="DC17" s="1217"/>
      <c r="DD17" s="1217"/>
      <c r="DE17" s="1217"/>
    </row>
    <row r="18" spans="1:109" s="259" customFormat="1" x14ac:dyDescent="0.15">
      <c r="A18" s="1216"/>
      <c r="B18" s="1217"/>
      <c r="C18" s="1217"/>
      <c r="D18" s="1217"/>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217"/>
      <c r="AM18" s="1217"/>
      <c r="AN18" s="1217"/>
      <c r="AO18" s="1217"/>
      <c r="AP18" s="1217"/>
      <c r="AQ18" s="1217"/>
      <c r="AR18" s="1217"/>
      <c r="AS18" s="1217"/>
      <c r="AT18" s="1217"/>
      <c r="AU18" s="1217"/>
      <c r="AV18" s="1217"/>
      <c r="AW18" s="1217"/>
      <c r="AX18" s="1217"/>
      <c r="AY18" s="1217"/>
      <c r="AZ18" s="1217"/>
      <c r="BA18" s="1217"/>
      <c r="BB18" s="1217"/>
      <c r="BC18" s="1217"/>
      <c r="BD18" s="1217"/>
      <c r="BE18" s="1217"/>
      <c r="BF18" s="1217"/>
      <c r="BG18" s="1217"/>
      <c r="BH18" s="1217"/>
      <c r="BI18" s="1217"/>
      <c r="BJ18" s="1217"/>
      <c r="BK18" s="1217"/>
      <c r="BL18" s="1217"/>
      <c r="BM18" s="1217"/>
      <c r="BN18" s="1217"/>
      <c r="BO18" s="1217"/>
      <c r="BP18" s="1217"/>
      <c r="BQ18" s="1217"/>
      <c r="BR18" s="1217"/>
      <c r="BS18" s="1217"/>
      <c r="BT18" s="1217"/>
      <c r="BU18" s="1217"/>
      <c r="BV18" s="1217"/>
      <c r="BW18" s="1217"/>
      <c r="BX18" s="1217"/>
      <c r="BY18" s="1217"/>
      <c r="BZ18" s="1217"/>
      <c r="CA18" s="1217"/>
      <c r="CB18" s="1217"/>
      <c r="CC18" s="1217"/>
      <c r="CD18" s="1217"/>
      <c r="CE18" s="1217"/>
      <c r="CF18" s="1217"/>
      <c r="CG18" s="1217"/>
      <c r="CH18" s="1217"/>
      <c r="CI18" s="1217"/>
      <c r="CJ18" s="1217"/>
      <c r="CK18" s="1217"/>
      <c r="CL18" s="1217"/>
      <c r="CM18" s="1217"/>
      <c r="CN18" s="1217"/>
      <c r="CO18" s="1217"/>
      <c r="CP18" s="1217"/>
      <c r="CQ18" s="1217"/>
      <c r="CR18" s="1217"/>
      <c r="CS18" s="1217"/>
      <c r="CT18" s="1217"/>
      <c r="CU18" s="1217"/>
      <c r="CV18" s="1217"/>
      <c r="CW18" s="1217"/>
      <c r="CX18" s="1217"/>
      <c r="CY18" s="1217"/>
      <c r="CZ18" s="1217"/>
      <c r="DA18" s="1217"/>
      <c r="DB18" s="1217"/>
      <c r="DC18" s="1217"/>
      <c r="DD18" s="1217"/>
      <c r="DE18" s="1217"/>
    </row>
    <row r="19" spans="1:109" x14ac:dyDescent="0.15">
      <c r="DD19" s="1216"/>
      <c r="DE19" s="1216"/>
    </row>
    <row r="20" spans="1:109" x14ac:dyDescent="0.15">
      <c r="DD20" s="1216"/>
      <c r="DE20" s="1216"/>
    </row>
    <row r="21" spans="1:109" ht="17.25" customHeight="1" x14ac:dyDescent="0.15">
      <c r="B21" s="1218"/>
      <c r="C21" s="1219"/>
      <c r="D21" s="1219"/>
      <c r="E21" s="1219"/>
      <c r="F21" s="1219"/>
      <c r="G21" s="1219"/>
      <c r="H21" s="1219"/>
      <c r="I21" s="1219"/>
      <c r="J21" s="1219"/>
      <c r="K21" s="1219"/>
      <c r="L21" s="1219"/>
      <c r="M21" s="1219"/>
      <c r="N21" s="1220"/>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219"/>
      <c r="AM21" s="1219"/>
      <c r="AN21" s="1219"/>
      <c r="AO21" s="1219"/>
      <c r="AP21" s="1219"/>
      <c r="AQ21" s="1219"/>
      <c r="AR21" s="1219"/>
      <c r="AS21" s="1219"/>
      <c r="AT21" s="1220"/>
      <c r="AU21" s="1219"/>
      <c r="AV21" s="1219"/>
      <c r="AW21" s="1219"/>
      <c r="AX21" s="1219"/>
      <c r="AY21" s="1219"/>
      <c r="AZ21" s="1219"/>
      <c r="BA21" s="1219"/>
      <c r="BB21" s="1219"/>
      <c r="BC21" s="1219"/>
      <c r="BD21" s="1219"/>
      <c r="BE21" s="1219"/>
      <c r="BF21" s="1220"/>
      <c r="BG21" s="1219"/>
      <c r="BH21" s="1219"/>
      <c r="BI21" s="1219"/>
      <c r="BJ21" s="1219"/>
      <c r="BK21" s="1219"/>
      <c r="BL21" s="1219"/>
      <c r="BM21" s="1219"/>
      <c r="BN21" s="1219"/>
      <c r="BO21" s="1219"/>
      <c r="BP21" s="1219"/>
      <c r="BQ21" s="1219"/>
      <c r="BR21" s="1220"/>
      <c r="BS21" s="1219"/>
      <c r="BT21" s="1219"/>
      <c r="BU21" s="1219"/>
      <c r="BV21" s="1219"/>
      <c r="BW21" s="1219"/>
      <c r="BX21" s="1219"/>
      <c r="BY21" s="1219"/>
      <c r="BZ21" s="1219"/>
      <c r="CA21" s="1219"/>
      <c r="CB21" s="1219"/>
      <c r="CC21" s="1219"/>
      <c r="CD21" s="1220"/>
      <c r="CE21" s="1219"/>
      <c r="CF21" s="1219"/>
      <c r="CG21" s="1219"/>
      <c r="CH21" s="1219"/>
      <c r="CI21" s="1219"/>
      <c r="CJ21" s="1219"/>
      <c r="CK21" s="1219"/>
      <c r="CL21" s="1219"/>
      <c r="CM21" s="1219"/>
      <c r="CN21" s="1219"/>
      <c r="CO21" s="1219"/>
      <c r="CP21" s="1220"/>
      <c r="CQ21" s="1219"/>
      <c r="CR21" s="1219"/>
      <c r="CS21" s="1219"/>
      <c r="CT21" s="1219"/>
      <c r="CU21" s="1219"/>
      <c r="CV21" s="1219"/>
      <c r="CW21" s="1219"/>
      <c r="CX21" s="1219"/>
      <c r="CY21" s="1219"/>
      <c r="CZ21" s="1219"/>
      <c r="DA21" s="1219"/>
      <c r="DB21" s="1220"/>
      <c r="DC21" s="1219"/>
      <c r="DD21" s="1221"/>
      <c r="DE21" s="1216"/>
    </row>
    <row r="22" spans="1:109" ht="17.25" customHeight="1" x14ac:dyDescent="0.15">
      <c r="B22" s="1222"/>
    </row>
    <row r="23" spans="1:109" x14ac:dyDescent="0.15">
      <c r="B23" s="1222"/>
    </row>
    <row r="24" spans="1:109" x14ac:dyDescent="0.15">
      <c r="B24" s="1222"/>
    </row>
    <row r="25" spans="1:109" x14ac:dyDescent="0.15">
      <c r="B25" s="1222"/>
    </row>
    <row r="26" spans="1:109" x14ac:dyDescent="0.15">
      <c r="B26" s="1222"/>
    </row>
    <row r="27" spans="1:109" x14ac:dyDescent="0.15">
      <c r="B27" s="1222"/>
    </row>
    <row r="28" spans="1:109" x14ac:dyDescent="0.15">
      <c r="B28" s="1222"/>
    </row>
    <row r="29" spans="1:109" x14ac:dyDescent="0.15">
      <c r="B29" s="1222"/>
    </row>
    <row r="30" spans="1:109" x14ac:dyDescent="0.15">
      <c r="B30" s="1222"/>
    </row>
    <row r="31" spans="1:109" x14ac:dyDescent="0.15">
      <c r="B31" s="1222"/>
    </row>
    <row r="32" spans="1:109" x14ac:dyDescent="0.15">
      <c r="B32" s="1222"/>
    </row>
    <row r="33" spans="2:109" x14ac:dyDescent="0.15">
      <c r="B33" s="1222"/>
    </row>
    <row r="34" spans="2:109" x14ac:dyDescent="0.15">
      <c r="B34" s="1222"/>
    </row>
    <row r="35" spans="2:109" x14ac:dyDescent="0.15">
      <c r="B35" s="1222"/>
    </row>
    <row r="36" spans="2:109" x14ac:dyDescent="0.15">
      <c r="B36" s="1222"/>
    </row>
    <row r="37" spans="2:109" x14ac:dyDescent="0.15">
      <c r="B37" s="1222"/>
    </row>
    <row r="38" spans="2:109" x14ac:dyDescent="0.15">
      <c r="B38" s="1222"/>
    </row>
    <row r="39" spans="2:109" x14ac:dyDescent="0.15">
      <c r="B39" s="1224"/>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U39" s="1225"/>
      <c r="AV39" s="1225"/>
      <c r="AW39" s="1225"/>
      <c r="AX39" s="1225"/>
      <c r="AY39" s="1225"/>
      <c r="AZ39" s="1225"/>
      <c r="BA39" s="1225"/>
      <c r="BB39" s="1225"/>
      <c r="BC39" s="1225"/>
      <c r="BD39" s="1225"/>
      <c r="BE39" s="1225"/>
      <c r="BF39" s="1225"/>
      <c r="BG39" s="1225"/>
      <c r="BH39" s="1225"/>
      <c r="BI39" s="1225"/>
      <c r="BJ39" s="1225"/>
      <c r="BK39" s="1225"/>
      <c r="BL39" s="1225"/>
      <c r="BM39" s="1225"/>
      <c r="BN39" s="1225"/>
      <c r="BO39" s="1225"/>
      <c r="BP39" s="1225"/>
      <c r="BQ39" s="1225"/>
      <c r="BR39" s="1225"/>
      <c r="BS39" s="1225"/>
      <c r="BT39" s="1225"/>
      <c r="BU39" s="1225"/>
      <c r="BV39" s="1225"/>
      <c r="BW39" s="1225"/>
      <c r="BX39" s="1225"/>
      <c r="BY39" s="1225"/>
      <c r="BZ39" s="1225"/>
      <c r="CA39" s="1225"/>
      <c r="CB39" s="1225"/>
      <c r="CC39" s="1225"/>
      <c r="CD39" s="1225"/>
      <c r="CE39" s="1225"/>
      <c r="CF39" s="1225"/>
      <c r="CG39" s="1225"/>
      <c r="CH39" s="1225"/>
      <c r="CI39" s="1225"/>
      <c r="CJ39" s="1225"/>
      <c r="CK39" s="1225"/>
      <c r="CL39" s="1225"/>
      <c r="CM39" s="1225"/>
      <c r="CN39" s="1225"/>
      <c r="CO39" s="1225"/>
      <c r="CP39" s="1225"/>
      <c r="CQ39" s="1225"/>
      <c r="CR39" s="1225"/>
      <c r="CS39" s="1225"/>
      <c r="CT39" s="1225"/>
      <c r="CU39" s="1225"/>
      <c r="CV39" s="1225"/>
      <c r="CW39" s="1225"/>
      <c r="CX39" s="1225"/>
      <c r="CY39" s="1225"/>
      <c r="CZ39" s="1225"/>
      <c r="DA39" s="1225"/>
      <c r="DB39" s="1225"/>
      <c r="DC39" s="1225"/>
      <c r="DD39" s="1226"/>
    </row>
    <row r="40" spans="2:109" x14ac:dyDescent="0.15">
      <c r="B40" s="1227"/>
      <c r="DD40" s="1227"/>
      <c r="DE40" s="1216"/>
    </row>
    <row r="41" spans="2:109" ht="17.25" x14ac:dyDescent="0.15">
      <c r="B41" s="1228" t="s">
        <v>596</v>
      </c>
      <c r="C41" s="1219"/>
      <c r="D41" s="1219"/>
      <c r="E41" s="1219"/>
      <c r="F41" s="1219"/>
      <c r="G41" s="1219"/>
      <c r="H41" s="1219"/>
      <c r="I41" s="1219"/>
      <c r="J41" s="1219"/>
      <c r="K41" s="1219"/>
      <c r="L41" s="1219"/>
      <c r="M41" s="1219"/>
      <c r="N41" s="1219"/>
      <c r="O41" s="1219"/>
      <c r="P41" s="1219"/>
      <c r="Q41" s="1219"/>
      <c r="R41" s="1219"/>
      <c r="S41" s="1219"/>
      <c r="T41" s="1219"/>
      <c r="U41" s="1219"/>
      <c r="V41" s="1219"/>
      <c r="W41" s="1219"/>
      <c r="X41" s="1219"/>
      <c r="Y41" s="1219"/>
      <c r="Z41" s="1219"/>
      <c r="AA41" s="1219"/>
      <c r="AB41" s="1219"/>
      <c r="AC41" s="1219"/>
      <c r="AD41" s="1219"/>
      <c r="AE41" s="1219"/>
      <c r="AF41" s="1219"/>
      <c r="AG41" s="1219"/>
      <c r="AH41" s="1219"/>
      <c r="AI41" s="1219"/>
      <c r="AJ41" s="1219"/>
      <c r="AK41" s="1219"/>
      <c r="AL41" s="1219"/>
      <c r="AM41" s="1219"/>
      <c r="AN41" s="1219"/>
      <c r="AO41" s="1219"/>
      <c r="AP41" s="1219"/>
      <c r="AQ41" s="1219"/>
      <c r="AR41" s="1219"/>
      <c r="AS41" s="1219"/>
      <c r="AT41" s="1219"/>
      <c r="AU41" s="1219"/>
      <c r="AV41" s="1219"/>
      <c r="AW41" s="1219"/>
      <c r="AX41" s="1219"/>
      <c r="AY41" s="1219"/>
      <c r="AZ41" s="1219"/>
      <c r="BA41" s="1219"/>
      <c r="BB41" s="1219"/>
      <c r="BC41" s="1219"/>
      <c r="BD41" s="1219"/>
      <c r="BE41" s="1219"/>
      <c r="BF41" s="1219"/>
      <c r="BG41" s="1219"/>
      <c r="BH41" s="1219"/>
      <c r="BI41" s="1219"/>
      <c r="BJ41" s="1219"/>
      <c r="BK41" s="1219"/>
      <c r="BL41" s="1219"/>
      <c r="BM41" s="1219"/>
      <c r="BN41" s="1219"/>
      <c r="BO41" s="1219"/>
      <c r="BP41" s="1219"/>
      <c r="BQ41" s="1219"/>
      <c r="BR41" s="1219"/>
      <c r="BS41" s="1219"/>
      <c r="BT41" s="1219"/>
      <c r="BU41" s="1219"/>
      <c r="BV41" s="1219"/>
      <c r="BW41" s="1219"/>
      <c r="BX41" s="1219"/>
      <c r="BY41" s="1219"/>
      <c r="BZ41" s="1219"/>
      <c r="CA41" s="1219"/>
      <c r="CB41" s="1219"/>
      <c r="CC41" s="1219"/>
      <c r="CD41" s="1219"/>
      <c r="CE41" s="1219"/>
      <c r="CF41" s="1219"/>
      <c r="CG41" s="1219"/>
      <c r="CH41" s="1219"/>
      <c r="CI41" s="1219"/>
      <c r="CJ41" s="1219"/>
      <c r="CK41" s="1219"/>
      <c r="CL41" s="1219"/>
      <c r="CM41" s="1219"/>
      <c r="CN41" s="1219"/>
      <c r="CO41" s="1219"/>
      <c r="CP41" s="1219"/>
      <c r="CQ41" s="1219"/>
      <c r="CR41" s="1219"/>
      <c r="CS41" s="1219"/>
      <c r="CT41" s="1219"/>
      <c r="CU41" s="1219"/>
      <c r="CV41" s="1219"/>
      <c r="CW41" s="1219"/>
      <c r="CX41" s="1219"/>
      <c r="CY41" s="1219"/>
      <c r="CZ41" s="1219"/>
      <c r="DA41" s="1219"/>
      <c r="DB41" s="1219"/>
      <c r="DC41" s="1219"/>
      <c r="DD41" s="1221"/>
    </row>
    <row r="42" spans="2:109" x14ac:dyDescent="0.15">
      <c r="B42" s="1222"/>
      <c r="G42" s="1229"/>
      <c r="I42" s="1230"/>
      <c r="J42" s="1230"/>
      <c r="K42" s="1230"/>
      <c r="AM42" s="1229"/>
      <c r="AN42" s="1229" t="s">
        <v>597</v>
      </c>
      <c r="AP42" s="1230"/>
      <c r="AQ42" s="1230"/>
      <c r="AR42" s="1230"/>
      <c r="AY42" s="1229"/>
      <c r="BA42" s="1230"/>
      <c r="BB42" s="1230"/>
      <c r="BC42" s="1230"/>
      <c r="BK42" s="1229"/>
      <c r="BM42" s="1230"/>
      <c r="BN42" s="1230"/>
      <c r="BO42" s="1230"/>
      <c r="BW42" s="1229"/>
      <c r="BY42" s="1230"/>
      <c r="BZ42" s="1230"/>
      <c r="CA42" s="1230"/>
      <c r="CI42" s="1229"/>
      <c r="CK42" s="1230"/>
      <c r="CL42" s="1230"/>
      <c r="CM42" s="1230"/>
      <c r="CU42" s="1229"/>
      <c r="CW42" s="1230"/>
      <c r="CX42" s="1230"/>
      <c r="CY42" s="1230"/>
    </row>
    <row r="43" spans="2:109" ht="13.5" customHeight="1" x14ac:dyDescent="0.15">
      <c r="B43" s="1222"/>
      <c r="AN43" s="1231" t="s">
        <v>598</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x14ac:dyDescent="0.15">
      <c r="B44" s="1222"/>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x14ac:dyDescent="0.15">
      <c r="B45" s="1222"/>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x14ac:dyDescent="0.15">
      <c r="B46" s="1222"/>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x14ac:dyDescent="0.15">
      <c r="B47" s="1222"/>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x14ac:dyDescent="0.15">
      <c r="B48" s="1222"/>
      <c r="H48" s="1240"/>
      <c r="I48" s="1240"/>
      <c r="J48" s="1240"/>
      <c r="AN48" s="1240"/>
      <c r="AO48" s="1240"/>
      <c r="AP48" s="1240"/>
      <c r="AZ48" s="1240"/>
      <c r="BA48" s="1240"/>
      <c r="BB48" s="1240"/>
      <c r="BL48" s="1240"/>
      <c r="BM48" s="1240"/>
      <c r="BN48" s="1240"/>
      <c r="BX48" s="1240"/>
      <c r="BY48" s="1240"/>
      <c r="BZ48" s="1240"/>
      <c r="CJ48" s="1240"/>
      <c r="CK48" s="1240"/>
      <c r="CL48" s="1240"/>
      <c r="CV48" s="1240"/>
      <c r="CW48" s="1240"/>
      <c r="CX48" s="1240"/>
    </row>
    <row r="49" spans="1:109" x14ac:dyDescent="0.15">
      <c r="B49" s="1222"/>
      <c r="AN49" s="1216" t="s">
        <v>599</v>
      </c>
    </row>
    <row r="50" spans="1:109" x14ac:dyDescent="0.15">
      <c r="B50" s="1222"/>
      <c r="G50" s="1241"/>
      <c r="H50" s="1241"/>
      <c r="I50" s="1241"/>
      <c r="J50" s="1241"/>
      <c r="K50" s="1242"/>
      <c r="L50" s="1242"/>
      <c r="M50" s="1243"/>
      <c r="N50" s="1243"/>
      <c r="AN50" s="1244"/>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6"/>
      <c r="BP50" s="1247" t="s">
        <v>563</v>
      </c>
      <c r="BQ50" s="1247"/>
      <c r="BR50" s="1247"/>
      <c r="BS50" s="1247"/>
      <c r="BT50" s="1247"/>
      <c r="BU50" s="1247"/>
      <c r="BV50" s="1247"/>
      <c r="BW50" s="1247"/>
      <c r="BX50" s="1247" t="s">
        <v>564</v>
      </c>
      <c r="BY50" s="1247"/>
      <c r="BZ50" s="1247"/>
      <c r="CA50" s="1247"/>
      <c r="CB50" s="1247"/>
      <c r="CC50" s="1247"/>
      <c r="CD50" s="1247"/>
      <c r="CE50" s="1247"/>
      <c r="CF50" s="1247" t="s">
        <v>565</v>
      </c>
      <c r="CG50" s="1247"/>
      <c r="CH50" s="1247"/>
      <c r="CI50" s="1247"/>
      <c r="CJ50" s="1247"/>
      <c r="CK50" s="1247"/>
      <c r="CL50" s="1247"/>
      <c r="CM50" s="1247"/>
      <c r="CN50" s="1247" t="s">
        <v>566</v>
      </c>
      <c r="CO50" s="1247"/>
      <c r="CP50" s="1247"/>
      <c r="CQ50" s="1247"/>
      <c r="CR50" s="1247"/>
      <c r="CS50" s="1247"/>
      <c r="CT50" s="1247"/>
      <c r="CU50" s="1247"/>
      <c r="CV50" s="1247" t="s">
        <v>567</v>
      </c>
      <c r="CW50" s="1247"/>
      <c r="CX50" s="1247"/>
      <c r="CY50" s="1247"/>
      <c r="CZ50" s="1247"/>
      <c r="DA50" s="1247"/>
      <c r="DB50" s="1247"/>
      <c r="DC50" s="1247"/>
    </row>
    <row r="51" spans="1:109" ht="13.5" customHeight="1" x14ac:dyDescent="0.15">
      <c r="B51" s="1222"/>
      <c r="G51" s="1248"/>
      <c r="H51" s="1248"/>
      <c r="I51" s="1249"/>
      <c r="J51" s="1249"/>
      <c r="K51" s="1250"/>
      <c r="L51" s="1250"/>
      <c r="M51" s="1250"/>
      <c r="N51" s="1250"/>
      <c r="AM51" s="1240"/>
      <c r="AN51" s="1251" t="s">
        <v>600</v>
      </c>
      <c r="AO51" s="1251"/>
      <c r="AP51" s="1251"/>
      <c r="AQ51" s="1251"/>
      <c r="AR51" s="1251"/>
      <c r="AS51" s="1251"/>
      <c r="AT51" s="1251"/>
      <c r="AU51" s="1251"/>
      <c r="AV51" s="1251"/>
      <c r="AW51" s="1251"/>
      <c r="AX51" s="1251"/>
      <c r="AY51" s="1251"/>
      <c r="AZ51" s="1251"/>
      <c r="BA51" s="1251"/>
      <c r="BB51" s="1251" t="s">
        <v>601</v>
      </c>
      <c r="BC51" s="1251"/>
      <c r="BD51" s="1251"/>
      <c r="BE51" s="1251"/>
      <c r="BF51" s="1251"/>
      <c r="BG51" s="1251"/>
      <c r="BH51" s="1251"/>
      <c r="BI51" s="1251"/>
      <c r="BJ51" s="1251"/>
      <c r="BK51" s="1251"/>
      <c r="BL51" s="1251"/>
      <c r="BM51" s="1251"/>
      <c r="BN51" s="1251"/>
      <c r="BO51" s="1251"/>
      <c r="BP51" s="1252">
        <v>52.1</v>
      </c>
      <c r="BQ51" s="1252"/>
      <c r="BR51" s="1252"/>
      <c r="BS51" s="1252"/>
      <c r="BT51" s="1252"/>
      <c r="BU51" s="1252"/>
      <c r="BV51" s="1252"/>
      <c r="BW51" s="1252"/>
      <c r="BX51" s="1252">
        <v>82.5</v>
      </c>
      <c r="BY51" s="1252"/>
      <c r="BZ51" s="1252"/>
      <c r="CA51" s="1252"/>
      <c r="CB51" s="1252"/>
      <c r="CC51" s="1252"/>
      <c r="CD51" s="1252"/>
      <c r="CE51" s="1252"/>
      <c r="CF51" s="1252">
        <v>106.5</v>
      </c>
      <c r="CG51" s="1252"/>
      <c r="CH51" s="1252"/>
      <c r="CI51" s="1252"/>
      <c r="CJ51" s="1252"/>
      <c r="CK51" s="1252"/>
      <c r="CL51" s="1252"/>
      <c r="CM51" s="1252"/>
      <c r="CN51" s="1252">
        <v>92.9</v>
      </c>
      <c r="CO51" s="1252"/>
      <c r="CP51" s="1252"/>
      <c r="CQ51" s="1252"/>
      <c r="CR51" s="1252"/>
      <c r="CS51" s="1252"/>
      <c r="CT51" s="1252"/>
      <c r="CU51" s="1252"/>
      <c r="CV51" s="1252">
        <v>104.1</v>
      </c>
      <c r="CW51" s="1252"/>
      <c r="CX51" s="1252"/>
      <c r="CY51" s="1252"/>
      <c r="CZ51" s="1252"/>
      <c r="DA51" s="1252"/>
      <c r="DB51" s="1252"/>
      <c r="DC51" s="1252"/>
    </row>
    <row r="52" spans="1:109" x14ac:dyDescent="0.15">
      <c r="B52" s="1222"/>
      <c r="G52" s="1248"/>
      <c r="H52" s="1248"/>
      <c r="I52" s="1249"/>
      <c r="J52" s="1249"/>
      <c r="K52" s="1250"/>
      <c r="L52" s="1250"/>
      <c r="M52" s="1250"/>
      <c r="N52" s="1250"/>
      <c r="AM52" s="1240"/>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x14ac:dyDescent="0.15">
      <c r="A53" s="1230"/>
      <c r="B53" s="1222"/>
      <c r="G53" s="1248"/>
      <c r="H53" s="1248"/>
      <c r="I53" s="1241"/>
      <c r="J53" s="1241"/>
      <c r="K53" s="1250"/>
      <c r="L53" s="1250"/>
      <c r="M53" s="1250"/>
      <c r="N53" s="1250"/>
      <c r="AM53" s="1240"/>
      <c r="AN53" s="1251"/>
      <c r="AO53" s="1251"/>
      <c r="AP53" s="1251"/>
      <c r="AQ53" s="1251"/>
      <c r="AR53" s="1251"/>
      <c r="AS53" s="1251"/>
      <c r="AT53" s="1251"/>
      <c r="AU53" s="1251"/>
      <c r="AV53" s="1251"/>
      <c r="AW53" s="1251"/>
      <c r="AX53" s="1251"/>
      <c r="AY53" s="1251"/>
      <c r="AZ53" s="1251"/>
      <c r="BA53" s="1251"/>
      <c r="BB53" s="1251" t="s">
        <v>602</v>
      </c>
      <c r="BC53" s="1251"/>
      <c r="BD53" s="1251"/>
      <c r="BE53" s="1251"/>
      <c r="BF53" s="1251"/>
      <c r="BG53" s="1251"/>
      <c r="BH53" s="1251"/>
      <c r="BI53" s="1251"/>
      <c r="BJ53" s="1251"/>
      <c r="BK53" s="1251"/>
      <c r="BL53" s="1251"/>
      <c r="BM53" s="1251"/>
      <c r="BN53" s="1251"/>
      <c r="BO53" s="1251"/>
      <c r="BP53" s="1252">
        <v>45.4</v>
      </c>
      <c r="BQ53" s="1252"/>
      <c r="BR53" s="1252"/>
      <c r="BS53" s="1252"/>
      <c r="BT53" s="1252"/>
      <c r="BU53" s="1252"/>
      <c r="BV53" s="1252"/>
      <c r="BW53" s="1252"/>
      <c r="BX53" s="1252">
        <v>45</v>
      </c>
      <c r="BY53" s="1252"/>
      <c r="BZ53" s="1252"/>
      <c r="CA53" s="1252"/>
      <c r="CB53" s="1252"/>
      <c r="CC53" s="1252"/>
      <c r="CD53" s="1252"/>
      <c r="CE53" s="1252"/>
      <c r="CF53" s="1252">
        <v>40</v>
      </c>
      <c r="CG53" s="1252"/>
      <c r="CH53" s="1252"/>
      <c r="CI53" s="1252"/>
      <c r="CJ53" s="1252"/>
      <c r="CK53" s="1252"/>
      <c r="CL53" s="1252"/>
      <c r="CM53" s="1252"/>
      <c r="CN53" s="1252">
        <v>42.6</v>
      </c>
      <c r="CO53" s="1252"/>
      <c r="CP53" s="1252"/>
      <c r="CQ53" s="1252"/>
      <c r="CR53" s="1252"/>
      <c r="CS53" s="1252"/>
      <c r="CT53" s="1252"/>
      <c r="CU53" s="1252"/>
      <c r="CV53" s="1252">
        <v>44.2</v>
      </c>
      <c r="CW53" s="1252"/>
      <c r="CX53" s="1252"/>
      <c r="CY53" s="1252"/>
      <c r="CZ53" s="1252"/>
      <c r="DA53" s="1252"/>
      <c r="DB53" s="1252"/>
      <c r="DC53" s="1252"/>
    </row>
    <row r="54" spans="1:109" x14ac:dyDescent="0.15">
      <c r="A54" s="1230"/>
      <c r="B54" s="1222"/>
      <c r="G54" s="1248"/>
      <c r="H54" s="1248"/>
      <c r="I54" s="1241"/>
      <c r="J54" s="1241"/>
      <c r="K54" s="1250"/>
      <c r="L54" s="1250"/>
      <c r="M54" s="1250"/>
      <c r="N54" s="1250"/>
      <c r="AM54" s="1240"/>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x14ac:dyDescent="0.15">
      <c r="A55" s="1230"/>
      <c r="B55" s="1222"/>
      <c r="G55" s="1241"/>
      <c r="H55" s="1241"/>
      <c r="I55" s="1241"/>
      <c r="J55" s="1241"/>
      <c r="K55" s="1250"/>
      <c r="L55" s="1250"/>
      <c r="M55" s="1250"/>
      <c r="N55" s="1250"/>
      <c r="AN55" s="1247" t="s">
        <v>603</v>
      </c>
      <c r="AO55" s="1247"/>
      <c r="AP55" s="1247"/>
      <c r="AQ55" s="1247"/>
      <c r="AR55" s="1247"/>
      <c r="AS55" s="1247"/>
      <c r="AT55" s="1247"/>
      <c r="AU55" s="1247"/>
      <c r="AV55" s="1247"/>
      <c r="AW55" s="1247"/>
      <c r="AX55" s="1247"/>
      <c r="AY55" s="1247"/>
      <c r="AZ55" s="1247"/>
      <c r="BA55" s="1247"/>
      <c r="BB55" s="1251" t="s">
        <v>601</v>
      </c>
      <c r="BC55" s="1251"/>
      <c r="BD55" s="1251"/>
      <c r="BE55" s="1251"/>
      <c r="BF55" s="1251"/>
      <c r="BG55" s="1251"/>
      <c r="BH55" s="1251"/>
      <c r="BI55" s="1251"/>
      <c r="BJ55" s="1251"/>
      <c r="BK55" s="1251"/>
      <c r="BL55" s="1251"/>
      <c r="BM55" s="1251"/>
      <c r="BN55" s="1251"/>
      <c r="BO55" s="1251"/>
      <c r="BP55" s="1252">
        <v>0</v>
      </c>
      <c r="BQ55" s="1252"/>
      <c r="BR55" s="1252"/>
      <c r="BS55" s="1252"/>
      <c r="BT55" s="1252"/>
      <c r="BU55" s="1252"/>
      <c r="BV55" s="1252"/>
      <c r="BW55" s="1252"/>
      <c r="BX55" s="1252">
        <v>0</v>
      </c>
      <c r="BY55" s="1252"/>
      <c r="BZ55" s="1252"/>
      <c r="CA55" s="1252"/>
      <c r="CB55" s="1252"/>
      <c r="CC55" s="1252"/>
      <c r="CD55" s="1252"/>
      <c r="CE55" s="1252"/>
      <c r="CF55" s="1252">
        <v>0</v>
      </c>
      <c r="CG55" s="1252"/>
      <c r="CH55" s="1252"/>
      <c r="CI55" s="1252"/>
      <c r="CJ55" s="1252"/>
      <c r="CK55" s="1252"/>
      <c r="CL55" s="1252"/>
      <c r="CM55" s="1252"/>
      <c r="CN55" s="1252">
        <v>0</v>
      </c>
      <c r="CO55" s="1252"/>
      <c r="CP55" s="1252"/>
      <c r="CQ55" s="1252"/>
      <c r="CR55" s="1252"/>
      <c r="CS55" s="1252"/>
      <c r="CT55" s="1252"/>
      <c r="CU55" s="1252"/>
      <c r="CV55" s="1252">
        <v>0</v>
      </c>
      <c r="CW55" s="1252"/>
      <c r="CX55" s="1252"/>
      <c r="CY55" s="1252"/>
      <c r="CZ55" s="1252"/>
      <c r="DA55" s="1252"/>
      <c r="DB55" s="1252"/>
      <c r="DC55" s="1252"/>
    </row>
    <row r="56" spans="1:109" x14ac:dyDescent="0.15">
      <c r="A56" s="1230"/>
      <c r="B56" s="1222"/>
      <c r="G56" s="1241"/>
      <c r="H56" s="1241"/>
      <c r="I56" s="1241"/>
      <c r="J56" s="1241"/>
      <c r="K56" s="1250"/>
      <c r="L56" s="1250"/>
      <c r="M56" s="1250"/>
      <c r="N56" s="1250"/>
      <c r="AN56" s="1247"/>
      <c r="AO56" s="1247"/>
      <c r="AP56" s="1247"/>
      <c r="AQ56" s="1247"/>
      <c r="AR56" s="1247"/>
      <c r="AS56" s="1247"/>
      <c r="AT56" s="1247"/>
      <c r="AU56" s="1247"/>
      <c r="AV56" s="1247"/>
      <c r="AW56" s="1247"/>
      <c r="AX56" s="1247"/>
      <c r="AY56" s="1247"/>
      <c r="AZ56" s="1247"/>
      <c r="BA56" s="1247"/>
      <c r="BB56" s="1251"/>
      <c r="BC56" s="1251"/>
      <c r="BD56" s="1251"/>
      <c r="BE56" s="1251"/>
      <c r="BF56" s="1251"/>
      <c r="BG56" s="1251"/>
      <c r="BH56" s="1251"/>
      <c r="BI56" s="1251"/>
      <c r="BJ56" s="1251"/>
      <c r="BK56" s="1251"/>
      <c r="BL56" s="1251"/>
      <c r="BM56" s="1251"/>
      <c r="BN56" s="1251"/>
      <c r="BO56" s="1251"/>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1230" customFormat="1" x14ac:dyDescent="0.15">
      <c r="B57" s="1253"/>
      <c r="G57" s="1241"/>
      <c r="H57" s="1241"/>
      <c r="I57" s="1254"/>
      <c r="J57" s="1254"/>
      <c r="K57" s="1250"/>
      <c r="L57" s="1250"/>
      <c r="M57" s="1250"/>
      <c r="N57" s="1250"/>
      <c r="AM57" s="1216"/>
      <c r="AN57" s="1247"/>
      <c r="AO57" s="1247"/>
      <c r="AP57" s="1247"/>
      <c r="AQ57" s="1247"/>
      <c r="AR57" s="1247"/>
      <c r="AS57" s="1247"/>
      <c r="AT57" s="1247"/>
      <c r="AU57" s="1247"/>
      <c r="AV57" s="1247"/>
      <c r="AW57" s="1247"/>
      <c r="AX57" s="1247"/>
      <c r="AY57" s="1247"/>
      <c r="AZ57" s="1247"/>
      <c r="BA57" s="1247"/>
      <c r="BB57" s="1251" t="s">
        <v>602</v>
      </c>
      <c r="BC57" s="1251"/>
      <c r="BD57" s="1251"/>
      <c r="BE57" s="1251"/>
      <c r="BF57" s="1251"/>
      <c r="BG57" s="1251"/>
      <c r="BH57" s="1251"/>
      <c r="BI57" s="1251"/>
      <c r="BJ57" s="1251"/>
      <c r="BK57" s="1251"/>
      <c r="BL57" s="1251"/>
      <c r="BM57" s="1251"/>
      <c r="BN57" s="1251"/>
      <c r="BO57" s="1251"/>
      <c r="BP57" s="1252">
        <v>61.8</v>
      </c>
      <c r="BQ57" s="1252"/>
      <c r="BR57" s="1252"/>
      <c r="BS57" s="1252"/>
      <c r="BT57" s="1252"/>
      <c r="BU57" s="1252"/>
      <c r="BV57" s="1252"/>
      <c r="BW57" s="1252"/>
      <c r="BX57" s="1252">
        <v>63.1</v>
      </c>
      <c r="BY57" s="1252"/>
      <c r="BZ57" s="1252"/>
      <c r="CA57" s="1252"/>
      <c r="CB57" s="1252"/>
      <c r="CC57" s="1252"/>
      <c r="CD57" s="1252"/>
      <c r="CE57" s="1252"/>
      <c r="CF57" s="1252">
        <v>62.2</v>
      </c>
      <c r="CG57" s="1252"/>
      <c r="CH57" s="1252"/>
      <c r="CI57" s="1252"/>
      <c r="CJ57" s="1252"/>
      <c r="CK57" s="1252"/>
      <c r="CL57" s="1252"/>
      <c r="CM57" s="1252"/>
      <c r="CN57" s="1252">
        <v>62.3</v>
      </c>
      <c r="CO57" s="1252"/>
      <c r="CP57" s="1252"/>
      <c r="CQ57" s="1252"/>
      <c r="CR57" s="1252"/>
      <c r="CS57" s="1252"/>
      <c r="CT57" s="1252"/>
      <c r="CU57" s="1252"/>
      <c r="CV57" s="1252">
        <v>63.7</v>
      </c>
      <c r="CW57" s="1252"/>
      <c r="CX57" s="1252"/>
      <c r="CY57" s="1252"/>
      <c r="CZ57" s="1252"/>
      <c r="DA57" s="1252"/>
      <c r="DB57" s="1252"/>
      <c r="DC57" s="1252"/>
      <c r="DD57" s="1255"/>
      <c r="DE57" s="1253"/>
    </row>
    <row r="58" spans="1:109" s="1230" customFormat="1" x14ac:dyDescent="0.15">
      <c r="A58" s="1216"/>
      <c r="B58" s="1253"/>
      <c r="G58" s="1241"/>
      <c r="H58" s="1241"/>
      <c r="I58" s="1254"/>
      <c r="J58" s="1254"/>
      <c r="K58" s="1250"/>
      <c r="L58" s="1250"/>
      <c r="M58" s="1250"/>
      <c r="N58" s="1250"/>
      <c r="AM58" s="1216"/>
      <c r="AN58" s="1247"/>
      <c r="AO58" s="1247"/>
      <c r="AP58" s="1247"/>
      <c r="AQ58" s="1247"/>
      <c r="AR58" s="1247"/>
      <c r="AS58" s="1247"/>
      <c r="AT58" s="1247"/>
      <c r="AU58" s="1247"/>
      <c r="AV58" s="1247"/>
      <c r="AW58" s="1247"/>
      <c r="AX58" s="1247"/>
      <c r="AY58" s="1247"/>
      <c r="AZ58" s="1247"/>
      <c r="BA58" s="1247"/>
      <c r="BB58" s="1251"/>
      <c r="BC58" s="1251"/>
      <c r="BD58" s="1251"/>
      <c r="BE58" s="1251"/>
      <c r="BF58" s="1251"/>
      <c r="BG58" s="1251"/>
      <c r="BH58" s="1251"/>
      <c r="BI58" s="1251"/>
      <c r="BJ58" s="1251"/>
      <c r="BK58" s="1251"/>
      <c r="BL58" s="1251"/>
      <c r="BM58" s="1251"/>
      <c r="BN58" s="1251"/>
      <c r="BO58" s="1251"/>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1255"/>
      <c r="DE58" s="1253"/>
    </row>
    <row r="59" spans="1:109" s="1230" customFormat="1" x14ac:dyDescent="0.15">
      <c r="A59" s="1216"/>
      <c r="B59" s="1253"/>
      <c r="K59" s="1256"/>
      <c r="L59" s="1256"/>
      <c r="M59" s="1256"/>
      <c r="N59" s="1256"/>
      <c r="AQ59" s="1256"/>
      <c r="AR59" s="1256"/>
      <c r="AS59" s="1256"/>
      <c r="AT59" s="1256"/>
      <c r="BC59" s="1256"/>
      <c r="BD59" s="1256"/>
      <c r="BE59" s="1256"/>
      <c r="BF59" s="1256"/>
      <c r="BO59" s="1256"/>
      <c r="BP59" s="1256"/>
      <c r="BQ59" s="1256"/>
      <c r="BR59" s="1256"/>
      <c r="CA59" s="1256"/>
      <c r="CB59" s="1256"/>
      <c r="CC59" s="1256"/>
      <c r="CD59" s="1256"/>
      <c r="CM59" s="1256"/>
      <c r="CN59" s="1256"/>
      <c r="CO59" s="1256"/>
      <c r="CP59" s="1256"/>
      <c r="CY59" s="1256"/>
      <c r="CZ59" s="1256"/>
      <c r="DA59" s="1256"/>
      <c r="DB59" s="1256"/>
      <c r="DC59" s="1256"/>
      <c r="DD59" s="1255"/>
      <c r="DE59" s="1253"/>
    </row>
    <row r="60" spans="1:109" s="1230" customFormat="1" x14ac:dyDescent="0.15">
      <c r="A60" s="1216"/>
      <c r="B60" s="1253"/>
      <c r="K60" s="1256"/>
      <c r="L60" s="1256"/>
      <c r="M60" s="1256"/>
      <c r="N60" s="1256"/>
      <c r="AQ60" s="1256"/>
      <c r="AR60" s="1256"/>
      <c r="AS60" s="1256"/>
      <c r="AT60" s="1256"/>
      <c r="BC60" s="1256"/>
      <c r="BD60" s="1256"/>
      <c r="BE60" s="1256"/>
      <c r="BF60" s="1256"/>
      <c r="BO60" s="1256"/>
      <c r="BP60" s="1256"/>
      <c r="BQ60" s="1256"/>
      <c r="BR60" s="1256"/>
      <c r="CA60" s="1256"/>
      <c r="CB60" s="1256"/>
      <c r="CC60" s="1256"/>
      <c r="CD60" s="1256"/>
      <c r="CM60" s="1256"/>
      <c r="CN60" s="1256"/>
      <c r="CO60" s="1256"/>
      <c r="CP60" s="1256"/>
      <c r="CY60" s="1256"/>
      <c r="CZ60" s="1256"/>
      <c r="DA60" s="1256"/>
      <c r="DB60" s="1256"/>
      <c r="DC60" s="1256"/>
      <c r="DD60" s="1255"/>
      <c r="DE60" s="1253"/>
    </row>
    <row r="61" spans="1:109" s="1230" customFormat="1" x14ac:dyDescent="0.15">
      <c r="A61" s="1216"/>
      <c r="B61" s="1257"/>
      <c r="C61" s="1258"/>
      <c r="D61" s="1258"/>
      <c r="E61" s="1258"/>
      <c r="F61" s="1258"/>
      <c r="G61" s="1258"/>
      <c r="H61" s="1258"/>
      <c r="I61" s="1258"/>
      <c r="J61" s="1258"/>
      <c r="K61" s="1258"/>
      <c r="L61" s="1258"/>
      <c r="M61" s="1259"/>
      <c r="N61" s="1259"/>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9"/>
      <c r="AT61" s="1259"/>
      <c r="AU61" s="1258"/>
      <c r="AV61" s="1258"/>
      <c r="AW61" s="1258"/>
      <c r="AX61" s="1258"/>
      <c r="AY61" s="1258"/>
      <c r="AZ61" s="1258"/>
      <c r="BA61" s="1258"/>
      <c r="BB61" s="1258"/>
      <c r="BC61" s="1258"/>
      <c r="BD61" s="1258"/>
      <c r="BE61" s="1259"/>
      <c r="BF61" s="1259"/>
      <c r="BG61" s="1258"/>
      <c r="BH61" s="1258"/>
      <c r="BI61" s="1258"/>
      <c r="BJ61" s="1258"/>
      <c r="BK61" s="1258"/>
      <c r="BL61" s="1258"/>
      <c r="BM61" s="1258"/>
      <c r="BN61" s="1258"/>
      <c r="BO61" s="1258"/>
      <c r="BP61" s="1258"/>
      <c r="BQ61" s="1259"/>
      <c r="BR61" s="1259"/>
      <c r="BS61" s="1258"/>
      <c r="BT61" s="1258"/>
      <c r="BU61" s="1258"/>
      <c r="BV61" s="1258"/>
      <c r="BW61" s="1258"/>
      <c r="BX61" s="1258"/>
      <c r="BY61" s="1258"/>
      <c r="BZ61" s="1258"/>
      <c r="CA61" s="1258"/>
      <c r="CB61" s="1258"/>
      <c r="CC61" s="1259"/>
      <c r="CD61" s="1259"/>
      <c r="CE61" s="1258"/>
      <c r="CF61" s="1258"/>
      <c r="CG61" s="1258"/>
      <c r="CH61" s="1258"/>
      <c r="CI61" s="1258"/>
      <c r="CJ61" s="1258"/>
      <c r="CK61" s="1258"/>
      <c r="CL61" s="1258"/>
      <c r="CM61" s="1258"/>
      <c r="CN61" s="1258"/>
      <c r="CO61" s="1259"/>
      <c r="CP61" s="1259"/>
      <c r="CQ61" s="1258"/>
      <c r="CR61" s="1258"/>
      <c r="CS61" s="1258"/>
      <c r="CT61" s="1258"/>
      <c r="CU61" s="1258"/>
      <c r="CV61" s="1258"/>
      <c r="CW61" s="1258"/>
      <c r="CX61" s="1258"/>
      <c r="CY61" s="1258"/>
      <c r="CZ61" s="1258"/>
      <c r="DA61" s="1259"/>
      <c r="DB61" s="1259"/>
      <c r="DC61" s="1259"/>
      <c r="DD61" s="1260"/>
      <c r="DE61" s="1253"/>
    </row>
    <row r="62" spans="1:109" x14ac:dyDescent="0.15">
      <c r="B62" s="1227"/>
      <c r="C62" s="1227"/>
      <c r="D62" s="1227"/>
      <c r="E62" s="1227"/>
      <c r="F62" s="1227"/>
      <c r="G62" s="1227"/>
      <c r="H62" s="1227"/>
      <c r="I62" s="1227"/>
      <c r="J62" s="1227"/>
      <c r="K62" s="1227"/>
      <c r="L62" s="1227"/>
      <c r="M62" s="1227"/>
      <c r="N62" s="1227"/>
      <c r="O62" s="1227"/>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7"/>
      <c r="CX62" s="1227"/>
      <c r="CY62" s="1227"/>
      <c r="CZ62" s="1227"/>
      <c r="DA62" s="1227"/>
      <c r="DB62" s="1227"/>
      <c r="DC62" s="1227"/>
      <c r="DD62" s="1227"/>
      <c r="DE62" s="1216"/>
    </row>
    <row r="63" spans="1:109" ht="17.25" x14ac:dyDescent="0.15">
      <c r="B63" s="1261" t="s">
        <v>604</v>
      </c>
    </row>
    <row r="64" spans="1:109" x14ac:dyDescent="0.15">
      <c r="B64" s="1222"/>
      <c r="G64" s="1229"/>
      <c r="I64" s="1262"/>
      <c r="J64" s="1262"/>
      <c r="K64" s="1262"/>
      <c r="L64" s="1262"/>
      <c r="M64" s="1262"/>
      <c r="N64" s="1263"/>
      <c r="AM64" s="1229"/>
      <c r="AN64" s="1229" t="s">
        <v>597</v>
      </c>
      <c r="AP64" s="1230"/>
      <c r="AQ64" s="1230"/>
      <c r="AR64" s="1230"/>
      <c r="AY64" s="1229"/>
      <c r="BA64" s="1230"/>
      <c r="BB64" s="1230"/>
      <c r="BC64" s="1230"/>
      <c r="BK64" s="1229"/>
      <c r="BM64" s="1230"/>
      <c r="BN64" s="1230"/>
      <c r="BO64" s="1230"/>
      <c r="BW64" s="1229"/>
      <c r="BY64" s="1230"/>
      <c r="BZ64" s="1230"/>
      <c r="CA64" s="1230"/>
      <c r="CI64" s="1229"/>
      <c r="CK64" s="1230"/>
      <c r="CL64" s="1230"/>
      <c r="CM64" s="1230"/>
      <c r="CU64" s="1229"/>
      <c r="CW64" s="1230"/>
      <c r="CX64" s="1230"/>
      <c r="CY64" s="1230"/>
    </row>
    <row r="65" spans="2:107" ht="13.5" customHeight="1" x14ac:dyDescent="0.15">
      <c r="B65" s="1222"/>
      <c r="AN65" s="1231" t="s">
        <v>605</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x14ac:dyDescent="0.15">
      <c r="B66" s="1222"/>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x14ac:dyDescent="0.15">
      <c r="B67" s="1222"/>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x14ac:dyDescent="0.15">
      <c r="B68" s="1222"/>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x14ac:dyDescent="0.15">
      <c r="B69" s="1222"/>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x14ac:dyDescent="0.15">
      <c r="B70" s="1222"/>
      <c r="H70" s="1264"/>
      <c r="I70" s="1264"/>
      <c r="J70" s="1265"/>
      <c r="K70" s="1265"/>
      <c r="L70" s="1266"/>
      <c r="M70" s="1265"/>
      <c r="N70" s="1266"/>
      <c r="AN70" s="1240"/>
      <c r="AO70" s="1240"/>
      <c r="AP70" s="1240"/>
      <c r="AZ70" s="1240"/>
      <c r="BA70" s="1240"/>
      <c r="BB70" s="1240"/>
      <c r="BL70" s="1240"/>
      <c r="BM70" s="1240"/>
      <c r="BN70" s="1240"/>
      <c r="BX70" s="1240"/>
      <c r="BY70" s="1240"/>
      <c r="BZ70" s="1240"/>
      <c r="CJ70" s="1240"/>
      <c r="CK70" s="1240"/>
      <c r="CL70" s="1240"/>
      <c r="CV70" s="1240"/>
      <c r="CW70" s="1240"/>
      <c r="CX70" s="1240"/>
    </row>
    <row r="71" spans="2:107" x14ac:dyDescent="0.15">
      <c r="B71" s="1222"/>
      <c r="G71" s="1267"/>
      <c r="I71" s="1268"/>
      <c r="J71" s="1265"/>
      <c r="K71" s="1265"/>
      <c r="L71" s="1266"/>
      <c r="M71" s="1265"/>
      <c r="N71" s="1266"/>
      <c r="AM71" s="1267"/>
      <c r="AN71" s="1216" t="s">
        <v>599</v>
      </c>
    </row>
    <row r="72" spans="2:107" x14ac:dyDescent="0.15">
      <c r="B72" s="1222"/>
      <c r="G72" s="1241"/>
      <c r="H72" s="1241"/>
      <c r="I72" s="1241"/>
      <c r="J72" s="1241"/>
      <c r="K72" s="1242"/>
      <c r="L72" s="1242"/>
      <c r="M72" s="1243"/>
      <c r="N72" s="1243"/>
      <c r="AN72" s="1244"/>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6"/>
      <c r="BP72" s="1247" t="s">
        <v>563</v>
      </c>
      <c r="BQ72" s="1247"/>
      <c r="BR72" s="1247"/>
      <c r="BS72" s="1247"/>
      <c r="BT72" s="1247"/>
      <c r="BU72" s="1247"/>
      <c r="BV72" s="1247"/>
      <c r="BW72" s="1247"/>
      <c r="BX72" s="1247" t="s">
        <v>564</v>
      </c>
      <c r="BY72" s="1247"/>
      <c r="BZ72" s="1247"/>
      <c r="CA72" s="1247"/>
      <c r="CB72" s="1247"/>
      <c r="CC72" s="1247"/>
      <c r="CD72" s="1247"/>
      <c r="CE72" s="1247"/>
      <c r="CF72" s="1247" t="s">
        <v>565</v>
      </c>
      <c r="CG72" s="1247"/>
      <c r="CH72" s="1247"/>
      <c r="CI72" s="1247"/>
      <c r="CJ72" s="1247"/>
      <c r="CK72" s="1247"/>
      <c r="CL72" s="1247"/>
      <c r="CM72" s="1247"/>
      <c r="CN72" s="1247" t="s">
        <v>566</v>
      </c>
      <c r="CO72" s="1247"/>
      <c r="CP72" s="1247"/>
      <c r="CQ72" s="1247"/>
      <c r="CR72" s="1247"/>
      <c r="CS72" s="1247"/>
      <c r="CT72" s="1247"/>
      <c r="CU72" s="1247"/>
      <c r="CV72" s="1247" t="s">
        <v>567</v>
      </c>
      <c r="CW72" s="1247"/>
      <c r="CX72" s="1247"/>
      <c r="CY72" s="1247"/>
      <c r="CZ72" s="1247"/>
      <c r="DA72" s="1247"/>
      <c r="DB72" s="1247"/>
      <c r="DC72" s="1247"/>
    </row>
    <row r="73" spans="2:107" x14ac:dyDescent="0.15">
      <c r="B73" s="1222"/>
      <c r="G73" s="1248"/>
      <c r="H73" s="1248"/>
      <c r="I73" s="1248"/>
      <c r="J73" s="1248"/>
      <c r="K73" s="1269"/>
      <c r="L73" s="1269"/>
      <c r="M73" s="1269"/>
      <c r="N73" s="1269"/>
      <c r="AM73" s="1240"/>
      <c r="AN73" s="1251" t="s">
        <v>600</v>
      </c>
      <c r="AO73" s="1251"/>
      <c r="AP73" s="1251"/>
      <c r="AQ73" s="1251"/>
      <c r="AR73" s="1251"/>
      <c r="AS73" s="1251"/>
      <c r="AT73" s="1251"/>
      <c r="AU73" s="1251"/>
      <c r="AV73" s="1251"/>
      <c r="AW73" s="1251"/>
      <c r="AX73" s="1251"/>
      <c r="AY73" s="1251"/>
      <c r="AZ73" s="1251"/>
      <c r="BA73" s="1251"/>
      <c r="BB73" s="1251" t="s">
        <v>601</v>
      </c>
      <c r="BC73" s="1251"/>
      <c r="BD73" s="1251"/>
      <c r="BE73" s="1251"/>
      <c r="BF73" s="1251"/>
      <c r="BG73" s="1251"/>
      <c r="BH73" s="1251"/>
      <c r="BI73" s="1251"/>
      <c r="BJ73" s="1251"/>
      <c r="BK73" s="1251"/>
      <c r="BL73" s="1251"/>
      <c r="BM73" s="1251"/>
      <c r="BN73" s="1251"/>
      <c r="BO73" s="1251"/>
      <c r="BP73" s="1252">
        <v>52.1</v>
      </c>
      <c r="BQ73" s="1252"/>
      <c r="BR73" s="1252"/>
      <c r="BS73" s="1252"/>
      <c r="BT73" s="1252"/>
      <c r="BU73" s="1252"/>
      <c r="BV73" s="1252"/>
      <c r="BW73" s="1252"/>
      <c r="BX73" s="1252">
        <v>82.5</v>
      </c>
      <c r="BY73" s="1252"/>
      <c r="BZ73" s="1252"/>
      <c r="CA73" s="1252"/>
      <c r="CB73" s="1252"/>
      <c r="CC73" s="1252"/>
      <c r="CD73" s="1252"/>
      <c r="CE73" s="1252"/>
      <c r="CF73" s="1252">
        <v>106.5</v>
      </c>
      <c r="CG73" s="1252"/>
      <c r="CH73" s="1252"/>
      <c r="CI73" s="1252"/>
      <c r="CJ73" s="1252"/>
      <c r="CK73" s="1252"/>
      <c r="CL73" s="1252"/>
      <c r="CM73" s="1252"/>
      <c r="CN73" s="1252">
        <v>92.9</v>
      </c>
      <c r="CO73" s="1252"/>
      <c r="CP73" s="1252"/>
      <c r="CQ73" s="1252"/>
      <c r="CR73" s="1252"/>
      <c r="CS73" s="1252"/>
      <c r="CT73" s="1252"/>
      <c r="CU73" s="1252"/>
      <c r="CV73" s="1252">
        <v>104.1</v>
      </c>
      <c r="CW73" s="1252"/>
      <c r="CX73" s="1252"/>
      <c r="CY73" s="1252"/>
      <c r="CZ73" s="1252"/>
      <c r="DA73" s="1252"/>
      <c r="DB73" s="1252"/>
      <c r="DC73" s="1252"/>
    </row>
    <row r="74" spans="2:107" x14ac:dyDescent="0.15">
      <c r="B74" s="1222"/>
      <c r="G74" s="1248"/>
      <c r="H74" s="1248"/>
      <c r="I74" s="1248"/>
      <c r="J74" s="1248"/>
      <c r="K74" s="1269"/>
      <c r="L74" s="1269"/>
      <c r="M74" s="1269"/>
      <c r="N74" s="1269"/>
      <c r="AM74" s="1240"/>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x14ac:dyDescent="0.15">
      <c r="B75" s="1222"/>
      <c r="G75" s="1248"/>
      <c r="H75" s="1248"/>
      <c r="I75" s="1241"/>
      <c r="J75" s="1241"/>
      <c r="K75" s="1250"/>
      <c r="L75" s="1250"/>
      <c r="M75" s="1250"/>
      <c r="N75" s="1250"/>
      <c r="AM75" s="1240"/>
      <c r="AN75" s="1251"/>
      <c r="AO75" s="1251"/>
      <c r="AP75" s="1251"/>
      <c r="AQ75" s="1251"/>
      <c r="AR75" s="1251"/>
      <c r="AS75" s="1251"/>
      <c r="AT75" s="1251"/>
      <c r="AU75" s="1251"/>
      <c r="AV75" s="1251"/>
      <c r="AW75" s="1251"/>
      <c r="AX75" s="1251"/>
      <c r="AY75" s="1251"/>
      <c r="AZ75" s="1251"/>
      <c r="BA75" s="1251"/>
      <c r="BB75" s="1251" t="s">
        <v>606</v>
      </c>
      <c r="BC75" s="1251"/>
      <c r="BD75" s="1251"/>
      <c r="BE75" s="1251"/>
      <c r="BF75" s="1251"/>
      <c r="BG75" s="1251"/>
      <c r="BH75" s="1251"/>
      <c r="BI75" s="1251"/>
      <c r="BJ75" s="1251"/>
      <c r="BK75" s="1251"/>
      <c r="BL75" s="1251"/>
      <c r="BM75" s="1251"/>
      <c r="BN75" s="1251"/>
      <c r="BO75" s="1251"/>
      <c r="BP75" s="1252">
        <v>5.4</v>
      </c>
      <c r="BQ75" s="1252"/>
      <c r="BR75" s="1252"/>
      <c r="BS75" s="1252"/>
      <c r="BT75" s="1252"/>
      <c r="BU75" s="1252"/>
      <c r="BV75" s="1252"/>
      <c r="BW75" s="1252"/>
      <c r="BX75" s="1252">
        <v>4.5999999999999996</v>
      </c>
      <c r="BY75" s="1252"/>
      <c r="BZ75" s="1252"/>
      <c r="CA75" s="1252"/>
      <c r="CB75" s="1252"/>
      <c r="CC75" s="1252"/>
      <c r="CD75" s="1252"/>
      <c r="CE75" s="1252"/>
      <c r="CF75" s="1252">
        <v>3.8</v>
      </c>
      <c r="CG75" s="1252"/>
      <c r="CH75" s="1252"/>
      <c r="CI75" s="1252"/>
      <c r="CJ75" s="1252"/>
      <c r="CK75" s="1252"/>
      <c r="CL75" s="1252"/>
      <c r="CM75" s="1252"/>
      <c r="CN75" s="1252">
        <v>3.4</v>
      </c>
      <c r="CO75" s="1252"/>
      <c r="CP75" s="1252"/>
      <c r="CQ75" s="1252"/>
      <c r="CR75" s="1252"/>
      <c r="CS75" s="1252"/>
      <c r="CT75" s="1252"/>
      <c r="CU75" s="1252"/>
      <c r="CV75" s="1252">
        <v>3.5</v>
      </c>
      <c r="CW75" s="1252"/>
      <c r="CX75" s="1252"/>
      <c r="CY75" s="1252"/>
      <c r="CZ75" s="1252"/>
      <c r="DA75" s="1252"/>
      <c r="DB75" s="1252"/>
      <c r="DC75" s="1252"/>
    </row>
    <row r="76" spans="2:107" x14ac:dyDescent="0.15">
      <c r="B76" s="1222"/>
      <c r="G76" s="1248"/>
      <c r="H76" s="1248"/>
      <c r="I76" s="1241"/>
      <c r="J76" s="1241"/>
      <c r="K76" s="1250"/>
      <c r="L76" s="1250"/>
      <c r="M76" s="1250"/>
      <c r="N76" s="1250"/>
      <c r="AM76" s="1240"/>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x14ac:dyDescent="0.15">
      <c r="B77" s="1222"/>
      <c r="G77" s="1241"/>
      <c r="H77" s="1241"/>
      <c r="I77" s="1241"/>
      <c r="J77" s="1241"/>
      <c r="K77" s="1269"/>
      <c r="L77" s="1269"/>
      <c r="M77" s="1269"/>
      <c r="N77" s="1269"/>
      <c r="AN77" s="1247" t="s">
        <v>603</v>
      </c>
      <c r="AO77" s="1247"/>
      <c r="AP77" s="1247"/>
      <c r="AQ77" s="1247"/>
      <c r="AR77" s="1247"/>
      <c r="AS77" s="1247"/>
      <c r="AT77" s="1247"/>
      <c r="AU77" s="1247"/>
      <c r="AV77" s="1247"/>
      <c r="AW77" s="1247"/>
      <c r="AX77" s="1247"/>
      <c r="AY77" s="1247"/>
      <c r="AZ77" s="1247"/>
      <c r="BA77" s="1247"/>
      <c r="BB77" s="1251" t="s">
        <v>601</v>
      </c>
      <c r="BC77" s="1251"/>
      <c r="BD77" s="1251"/>
      <c r="BE77" s="1251"/>
      <c r="BF77" s="1251"/>
      <c r="BG77" s="1251"/>
      <c r="BH77" s="1251"/>
      <c r="BI77" s="1251"/>
      <c r="BJ77" s="1251"/>
      <c r="BK77" s="1251"/>
      <c r="BL77" s="1251"/>
      <c r="BM77" s="1251"/>
      <c r="BN77" s="1251"/>
      <c r="BO77" s="1251"/>
      <c r="BP77" s="1252">
        <v>0</v>
      </c>
      <c r="BQ77" s="1252"/>
      <c r="BR77" s="1252"/>
      <c r="BS77" s="1252"/>
      <c r="BT77" s="1252"/>
      <c r="BU77" s="1252"/>
      <c r="BV77" s="1252"/>
      <c r="BW77" s="1252"/>
      <c r="BX77" s="1252">
        <v>0</v>
      </c>
      <c r="BY77" s="1252"/>
      <c r="BZ77" s="1252"/>
      <c r="CA77" s="1252"/>
      <c r="CB77" s="1252"/>
      <c r="CC77" s="1252"/>
      <c r="CD77" s="1252"/>
      <c r="CE77" s="1252"/>
      <c r="CF77" s="1252">
        <v>0</v>
      </c>
      <c r="CG77" s="1252"/>
      <c r="CH77" s="1252"/>
      <c r="CI77" s="1252"/>
      <c r="CJ77" s="1252"/>
      <c r="CK77" s="1252"/>
      <c r="CL77" s="1252"/>
      <c r="CM77" s="1252"/>
      <c r="CN77" s="1252">
        <v>0</v>
      </c>
      <c r="CO77" s="1252"/>
      <c r="CP77" s="1252"/>
      <c r="CQ77" s="1252"/>
      <c r="CR77" s="1252"/>
      <c r="CS77" s="1252"/>
      <c r="CT77" s="1252"/>
      <c r="CU77" s="1252"/>
      <c r="CV77" s="1252">
        <v>0</v>
      </c>
      <c r="CW77" s="1252"/>
      <c r="CX77" s="1252"/>
      <c r="CY77" s="1252"/>
      <c r="CZ77" s="1252"/>
      <c r="DA77" s="1252"/>
      <c r="DB77" s="1252"/>
      <c r="DC77" s="1252"/>
    </row>
    <row r="78" spans="2:107" x14ac:dyDescent="0.15">
      <c r="B78" s="1222"/>
      <c r="G78" s="1241"/>
      <c r="H78" s="1241"/>
      <c r="I78" s="1241"/>
      <c r="J78" s="1241"/>
      <c r="K78" s="1269"/>
      <c r="L78" s="1269"/>
      <c r="M78" s="1269"/>
      <c r="N78" s="1269"/>
      <c r="AN78" s="1247"/>
      <c r="AO78" s="1247"/>
      <c r="AP78" s="1247"/>
      <c r="AQ78" s="1247"/>
      <c r="AR78" s="1247"/>
      <c r="AS78" s="1247"/>
      <c r="AT78" s="1247"/>
      <c r="AU78" s="1247"/>
      <c r="AV78" s="1247"/>
      <c r="AW78" s="1247"/>
      <c r="AX78" s="1247"/>
      <c r="AY78" s="1247"/>
      <c r="AZ78" s="1247"/>
      <c r="BA78" s="1247"/>
      <c r="BB78" s="1251"/>
      <c r="BC78" s="1251"/>
      <c r="BD78" s="1251"/>
      <c r="BE78" s="1251"/>
      <c r="BF78" s="1251"/>
      <c r="BG78" s="1251"/>
      <c r="BH78" s="1251"/>
      <c r="BI78" s="1251"/>
      <c r="BJ78" s="1251"/>
      <c r="BK78" s="1251"/>
      <c r="BL78" s="1251"/>
      <c r="BM78" s="1251"/>
      <c r="BN78" s="1251"/>
      <c r="BO78" s="1251"/>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x14ac:dyDescent="0.15">
      <c r="B79" s="1222"/>
      <c r="G79" s="1241"/>
      <c r="H79" s="1241"/>
      <c r="I79" s="1254"/>
      <c r="J79" s="1254"/>
      <c r="K79" s="1270"/>
      <c r="L79" s="1270"/>
      <c r="M79" s="1270"/>
      <c r="N79" s="1270"/>
      <c r="AN79" s="1247"/>
      <c r="AO79" s="1247"/>
      <c r="AP79" s="1247"/>
      <c r="AQ79" s="1247"/>
      <c r="AR79" s="1247"/>
      <c r="AS79" s="1247"/>
      <c r="AT79" s="1247"/>
      <c r="AU79" s="1247"/>
      <c r="AV79" s="1247"/>
      <c r="AW79" s="1247"/>
      <c r="AX79" s="1247"/>
      <c r="AY79" s="1247"/>
      <c r="AZ79" s="1247"/>
      <c r="BA79" s="1247"/>
      <c r="BB79" s="1251" t="s">
        <v>606</v>
      </c>
      <c r="BC79" s="1251"/>
      <c r="BD79" s="1251"/>
      <c r="BE79" s="1251"/>
      <c r="BF79" s="1251"/>
      <c r="BG79" s="1251"/>
      <c r="BH79" s="1251"/>
      <c r="BI79" s="1251"/>
      <c r="BJ79" s="1251"/>
      <c r="BK79" s="1251"/>
      <c r="BL79" s="1251"/>
      <c r="BM79" s="1251"/>
      <c r="BN79" s="1251"/>
      <c r="BO79" s="1251"/>
      <c r="BP79" s="1252">
        <v>5.3</v>
      </c>
      <c r="BQ79" s="1252"/>
      <c r="BR79" s="1252"/>
      <c r="BS79" s="1252"/>
      <c r="BT79" s="1252"/>
      <c r="BU79" s="1252"/>
      <c r="BV79" s="1252"/>
      <c r="BW79" s="1252"/>
      <c r="BX79" s="1252">
        <v>5.8</v>
      </c>
      <c r="BY79" s="1252"/>
      <c r="BZ79" s="1252"/>
      <c r="CA79" s="1252"/>
      <c r="CB79" s="1252"/>
      <c r="CC79" s="1252"/>
      <c r="CD79" s="1252"/>
      <c r="CE79" s="1252"/>
      <c r="CF79" s="1252">
        <v>5.8</v>
      </c>
      <c r="CG79" s="1252"/>
      <c r="CH79" s="1252"/>
      <c r="CI79" s="1252"/>
      <c r="CJ79" s="1252"/>
      <c r="CK79" s="1252"/>
      <c r="CL79" s="1252"/>
      <c r="CM79" s="1252"/>
      <c r="CN79" s="1252">
        <v>7.5</v>
      </c>
      <c r="CO79" s="1252"/>
      <c r="CP79" s="1252"/>
      <c r="CQ79" s="1252"/>
      <c r="CR79" s="1252"/>
      <c r="CS79" s="1252"/>
      <c r="CT79" s="1252"/>
      <c r="CU79" s="1252"/>
      <c r="CV79" s="1252">
        <v>7.5</v>
      </c>
      <c r="CW79" s="1252"/>
      <c r="CX79" s="1252"/>
      <c r="CY79" s="1252"/>
      <c r="CZ79" s="1252"/>
      <c r="DA79" s="1252"/>
      <c r="DB79" s="1252"/>
      <c r="DC79" s="1252"/>
    </row>
    <row r="80" spans="2:107" x14ac:dyDescent="0.15">
      <c r="B80" s="1222"/>
      <c r="G80" s="1241"/>
      <c r="H80" s="1241"/>
      <c r="I80" s="1254"/>
      <c r="J80" s="1254"/>
      <c r="K80" s="1270"/>
      <c r="L80" s="1270"/>
      <c r="M80" s="1270"/>
      <c r="N80" s="1270"/>
      <c r="AN80" s="1247"/>
      <c r="AO80" s="1247"/>
      <c r="AP80" s="1247"/>
      <c r="AQ80" s="1247"/>
      <c r="AR80" s="1247"/>
      <c r="AS80" s="1247"/>
      <c r="AT80" s="1247"/>
      <c r="AU80" s="1247"/>
      <c r="AV80" s="1247"/>
      <c r="AW80" s="1247"/>
      <c r="AX80" s="1247"/>
      <c r="AY80" s="1247"/>
      <c r="AZ80" s="1247"/>
      <c r="BA80" s="1247"/>
      <c r="BB80" s="1251"/>
      <c r="BC80" s="1251"/>
      <c r="BD80" s="1251"/>
      <c r="BE80" s="1251"/>
      <c r="BF80" s="1251"/>
      <c r="BG80" s="1251"/>
      <c r="BH80" s="1251"/>
      <c r="BI80" s="1251"/>
      <c r="BJ80" s="1251"/>
      <c r="BK80" s="1251"/>
      <c r="BL80" s="1251"/>
      <c r="BM80" s="1251"/>
      <c r="BN80" s="1251"/>
      <c r="BO80" s="1251"/>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x14ac:dyDescent="0.15">
      <c r="B81" s="1222"/>
    </row>
    <row r="82" spans="2:109" ht="17.25" x14ac:dyDescent="0.15">
      <c r="B82" s="1222"/>
      <c r="K82" s="1271"/>
      <c r="L82" s="1271"/>
      <c r="M82" s="1271"/>
      <c r="N82" s="1271"/>
      <c r="AQ82" s="1271"/>
      <c r="AR82" s="1271"/>
      <c r="AS82" s="1271"/>
      <c r="AT82" s="1271"/>
      <c r="BC82" s="1271"/>
      <c r="BD82" s="1271"/>
      <c r="BE82" s="1271"/>
      <c r="BF82" s="1271"/>
      <c r="BO82" s="1271"/>
      <c r="BP82" s="1271"/>
      <c r="BQ82" s="1271"/>
      <c r="BR82" s="1271"/>
      <c r="CA82" s="1271"/>
      <c r="CB82" s="1271"/>
      <c r="CC82" s="1271"/>
      <c r="CD82" s="1271"/>
      <c r="CM82" s="1271"/>
      <c r="CN82" s="1271"/>
      <c r="CO82" s="1271"/>
      <c r="CP82" s="1271"/>
      <c r="CY82" s="1271"/>
      <c r="CZ82" s="1271"/>
      <c r="DA82" s="1271"/>
      <c r="DB82" s="1271"/>
      <c r="DC82" s="1271"/>
    </row>
    <row r="83" spans="2:109" x14ac:dyDescent="0.15">
      <c r="B83" s="1224"/>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225"/>
      <c r="AV83" s="1225"/>
      <c r="AW83" s="1225"/>
      <c r="AX83" s="1225"/>
      <c r="AY83" s="1225"/>
      <c r="AZ83" s="1225"/>
      <c r="BA83" s="1225"/>
      <c r="BB83" s="1225"/>
      <c r="BC83" s="1225"/>
      <c r="BD83" s="1225"/>
      <c r="BE83" s="1225"/>
      <c r="BF83" s="1225"/>
      <c r="BG83" s="1225"/>
      <c r="BH83" s="1225"/>
      <c r="BI83" s="1225"/>
      <c r="BJ83" s="1225"/>
      <c r="BK83" s="1225"/>
      <c r="BL83" s="1225"/>
      <c r="BM83" s="1225"/>
      <c r="BN83" s="1225"/>
      <c r="BO83" s="1225"/>
      <c r="BP83" s="1225"/>
      <c r="BQ83" s="1225"/>
      <c r="BR83" s="1225"/>
      <c r="BS83" s="1225"/>
      <c r="BT83" s="1225"/>
      <c r="BU83" s="1225"/>
      <c r="BV83" s="1225"/>
      <c r="BW83" s="1225"/>
      <c r="BX83" s="1225"/>
      <c r="BY83" s="1225"/>
      <c r="BZ83" s="1225"/>
      <c r="CA83" s="1225"/>
      <c r="CB83" s="1225"/>
      <c r="CC83" s="1225"/>
      <c r="CD83" s="1225"/>
      <c r="CE83" s="1225"/>
      <c r="CF83" s="1225"/>
      <c r="CG83" s="1225"/>
      <c r="CH83" s="1225"/>
      <c r="CI83" s="1225"/>
      <c r="CJ83" s="1225"/>
      <c r="CK83" s="1225"/>
      <c r="CL83" s="1225"/>
      <c r="CM83" s="1225"/>
      <c r="CN83" s="1225"/>
      <c r="CO83" s="1225"/>
      <c r="CP83" s="1225"/>
      <c r="CQ83" s="1225"/>
      <c r="CR83" s="1225"/>
      <c r="CS83" s="1225"/>
      <c r="CT83" s="1225"/>
      <c r="CU83" s="1225"/>
      <c r="CV83" s="1225"/>
      <c r="CW83" s="1225"/>
      <c r="CX83" s="1225"/>
      <c r="CY83" s="1225"/>
      <c r="CZ83" s="1225"/>
      <c r="DA83" s="1225"/>
      <c r="DB83" s="1225"/>
      <c r="DC83" s="1225"/>
      <c r="DD83" s="1226"/>
    </row>
    <row r="84" spans="2:109" x14ac:dyDescent="0.15">
      <c r="DD84" s="1216"/>
      <c r="DE84" s="1216"/>
    </row>
    <row r="85" spans="2:109" x14ac:dyDescent="0.15">
      <c r="DD85" s="1216"/>
      <c r="DE85" s="1216"/>
    </row>
  </sheetData>
  <sheetProtection algorithmName="SHA-512" hashValue="FsR2qkUbkjEIvZ+Mner7j4Saot1JyenC2Ti5mwTdFd/kZ7NU1qb+uOsILlfi8kyyc0DvzqgEpz2oPrkW5tuiqA==" saltValue="Yd70KIdN0N+aXha/XGId5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69A34-1051-4762-B84D-82B48C980D26}">
  <sheetPr>
    <pageSetUpPr fitToPage="1"/>
  </sheetPr>
  <dimension ref="A1:DR125"/>
  <sheetViews>
    <sheetView showGridLines="0" topLeftCell="A88" zoomScaleNormal="100" zoomScaleSheetLayoutView="70" workbookViewId="0">
      <selection activeCell="AE108" sqref="AE10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voRQf8PXiwroe1sspSzRSHbUMaPOXtu8ZyWmYcBTcKTnqGLKHLh8ksefz+ja70ZpsuIlhfvPtT6VxA7/4AnWLw==" saltValue="r8D2RsXNDd+EnDPezL0//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5F1F2-C08A-4797-95C2-835234B9EE0B}">
  <sheetPr>
    <pageSetUpPr fitToPage="1"/>
  </sheetPr>
  <dimension ref="A1:DR125"/>
  <sheetViews>
    <sheetView showGridLines="0" tabSelected="1" topLeftCell="A25" zoomScaleNormal="100" zoomScaleSheetLayoutView="55" workbookViewId="0">
      <selection activeCell="AF43" sqref="AF4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5OuLHLpRy2D16YuXCufrZK1UpCvS3jxNsReJ0DVqz8v2lppbo9sgr0JKyLi8FIHRNLGurs7lK01KDhV91iZNJA==" saltValue="yzmOIcEzEQLLJaxNbMPl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2237383</v>
      </c>
      <c r="E3" s="156"/>
      <c r="F3" s="157">
        <v>228215</v>
      </c>
      <c r="G3" s="158"/>
      <c r="H3" s="159"/>
    </row>
    <row r="4" spans="1:8" x14ac:dyDescent="0.15">
      <c r="A4" s="160"/>
      <c r="B4" s="161"/>
      <c r="C4" s="162"/>
      <c r="D4" s="163">
        <v>38779</v>
      </c>
      <c r="E4" s="164"/>
      <c r="F4" s="165">
        <v>117571</v>
      </c>
      <c r="G4" s="166"/>
      <c r="H4" s="167"/>
    </row>
    <row r="5" spans="1:8" x14ac:dyDescent="0.15">
      <c r="A5" s="148" t="s">
        <v>555</v>
      </c>
      <c r="B5" s="153"/>
      <c r="C5" s="154"/>
      <c r="D5" s="155">
        <v>2046031</v>
      </c>
      <c r="E5" s="156"/>
      <c r="F5" s="157">
        <v>264232</v>
      </c>
      <c r="G5" s="158"/>
      <c r="H5" s="159"/>
    </row>
    <row r="6" spans="1:8" x14ac:dyDescent="0.15">
      <c r="A6" s="160"/>
      <c r="B6" s="161"/>
      <c r="C6" s="162"/>
      <c r="D6" s="163">
        <v>29416</v>
      </c>
      <c r="E6" s="164"/>
      <c r="F6" s="165">
        <v>133959</v>
      </c>
      <c r="G6" s="166"/>
      <c r="H6" s="167"/>
    </row>
    <row r="7" spans="1:8" x14ac:dyDescent="0.15">
      <c r="A7" s="148" t="s">
        <v>556</v>
      </c>
      <c r="B7" s="153"/>
      <c r="C7" s="154"/>
      <c r="D7" s="155">
        <v>1728839</v>
      </c>
      <c r="E7" s="156"/>
      <c r="F7" s="157">
        <v>263613</v>
      </c>
      <c r="G7" s="158"/>
      <c r="H7" s="159"/>
    </row>
    <row r="8" spans="1:8" x14ac:dyDescent="0.15">
      <c r="A8" s="160"/>
      <c r="B8" s="161"/>
      <c r="C8" s="162"/>
      <c r="D8" s="163">
        <v>79801</v>
      </c>
      <c r="E8" s="164"/>
      <c r="F8" s="165">
        <v>128823</v>
      </c>
      <c r="G8" s="166"/>
      <c r="H8" s="167"/>
    </row>
    <row r="9" spans="1:8" x14ac:dyDescent="0.15">
      <c r="A9" s="148" t="s">
        <v>557</v>
      </c>
      <c r="B9" s="153"/>
      <c r="C9" s="154"/>
      <c r="D9" s="155">
        <v>477214</v>
      </c>
      <c r="E9" s="156"/>
      <c r="F9" s="157">
        <v>277467</v>
      </c>
      <c r="G9" s="158"/>
      <c r="H9" s="159"/>
    </row>
    <row r="10" spans="1:8" x14ac:dyDescent="0.15">
      <c r="A10" s="160"/>
      <c r="B10" s="161"/>
      <c r="C10" s="162"/>
      <c r="D10" s="163">
        <v>167351</v>
      </c>
      <c r="E10" s="164"/>
      <c r="F10" s="165">
        <v>128378</v>
      </c>
      <c r="G10" s="166"/>
      <c r="H10" s="167"/>
    </row>
    <row r="11" spans="1:8" x14ac:dyDescent="0.15">
      <c r="A11" s="148" t="s">
        <v>558</v>
      </c>
      <c r="B11" s="153"/>
      <c r="C11" s="154"/>
      <c r="D11" s="155">
        <v>1285387</v>
      </c>
      <c r="E11" s="156"/>
      <c r="F11" s="157">
        <v>282256</v>
      </c>
      <c r="G11" s="158"/>
      <c r="H11" s="159"/>
    </row>
    <row r="12" spans="1:8" x14ac:dyDescent="0.15">
      <c r="A12" s="160"/>
      <c r="B12" s="161"/>
      <c r="C12" s="168"/>
      <c r="D12" s="163">
        <v>166061</v>
      </c>
      <c r="E12" s="164"/>
      <c r="F12" s="165">
        <v>145453</v>
      </c>
      <c r="G12" s="166"/>
      <c r="H12" s="167"/>
    </row>
    <row r="13" spans="1:8" x14ac:dyDescent="0.15">
      <c r="A13" s="148"/>
      <c r="B13" s="153"/>
      <c r="C13" s="169"/>
      <c r="D13" s="170">
        <v>1554971</v>
      </c>
      <c r="E13" s="171"/>
      <c r="F13" s="172">
        <v>263157</v>
      </c>
      <c r="G13" s="173"/>
      <c r="H13" s="159"/>
    </row>
    <row r="14" spans="1:8" x14ac:dyDescent="0.15">
      <c r="A14" s="160"/>
      <c r="B14" s="161"/>
      <c r="C14" s="162"/>
      <c r="D14" s="163">
        <v>96282</v>
      </c>
      <c r="E14" s="164"/>
      <c r="F14" s="165">
        <v>130837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7.7</v>
      </c>
      <c r="C19" s="174">
        <f>ROUND(VALUE(SUBSTITUTE(実質収支比率等に係る経年分析!G$48,"▲","-")),2)</f>
        <v>13.66</v>
      </c>
      <c r="D19" s="174">
        <f>ROUND(VALUE(SUBSTITUTE(実質収支比率等に係る経年分析!H$48,"▲","-")),2)</f>
        <v>24.4</v>
      </c>
      <c r="E19" s="174">
        <f>ROUND(VALUE(SUBSTITUTE(実質収支比率等に係る経年分析!I$48,"▲","-")),2)</f>
        <v>22.64</v>
      </c>
      <c r="F19" s="174">
        <f>ROUND(VALUE(SUBSTITUTE(実質収支比率等に係る経年分析!J$48,"▲","-")),2)</f>
        <v>18.88</v>
      </c>
    </row>
    <row r="20" spans="1:11" x14ac:dyDescent="0.15">
      <c r="A20" s="174" t="s">
        <v>57</v>
      </c>
      <c r="B20" s="174">
        <f>ROUND(VALUE(SUBSTITUTE(実質収支比率等に係る経年分析!F$47,"▲","-")),2)</f>
        <v>28.84</v>
      </c>
      <c r="C20" s="174">
        <f>ROUND(VALUE(SUBSTITUTE(実質収支比率等に係る経年分析!G$47,"▲","-")),2)</f>
        <v>17.03</v>
      </c>
      <c r="D20" s="174">
        <f>ROUND(VALUE(SUBSTITUTE(実質収支比率等に係る経年分析!H$47,"▲","-")),2)</f>
        <v>16.96</v>
      </c>
      <c r="E20" s="174">
        <f>ROUND(VALUE(SUBSTITUTE(実質収支比率等に係る経年分析!I$47,"▲","-")),2)</f>
        <v>13.63</v>
      </c>
      <c r="F20" s="174">
        <f>ROUND(VALUE(SUBSTITUTE(実質収支比率等に係る経年分析!J$47,"▲","-")),2)</f>
        <v>15.26</v>
      </c>
    </row>
    <row r="21" spans="1:11" x14ac:dyDescent="0.15">
      <c r="A21" s="174" t="s">
        <v>58</v>
      </c>
      <c r="B21" s="174">
        <f>IF(ISNUMBER(VALUE(SUBSTITUTE(実質収支比率等に係る経年分析!F$49,"▲","-"))),ROUND(VALUE(SUBSTITUTE(実質収支比率等に係る経年分析!F$49,"▲","-")),2),NA())</f>
        <v>-3.03</v>
      </c>
      <c r="C21" s="174">
        <f>IF(ISNUMBER(VALUE(SUBSTITUTE(実質収支比率等に係る経年分析!G$49,"▲","-"))),ROUND(VALUE(SUBSTITUTE(実質収支比率等に係る経年分析!G$49,"▲","-")),2),NA())</f>
        <v>-7</v>
      </c>
      <c r="D21" s="174">
        <f>IF(ISNUMBER(VALUE(SUBSTITUTE(実質収支比率等に係る経年分析!H$49,"▲","-"))),ROUND(VALUE(SUBSTITUTE(実質収支比率等に係る経年分析!H$49,"▲","-")),2),NA())</f>
        <v>12.53</v>
      </c>
      <c r="E21" s="174">
        <f>IF(ISNUMBER(VALUE(SUBSTITUTE(実質収支比率等に係る経年分析!I$49,"▲","-"))),ROUND(VALUE(SUBSTITUTE(実質収支比率等に係る経年分析!I$49,"▲","-")),2),NA())</f>
        <v>-0.54</v>
      </c>
      <c r="F21" s="174">
        <f>IF(ISNUMBER(VALUE(SUBSTITUTE(実質収支比率等に係る経年分析!J$49,"▲","-"))),ROUND(VALUE(SUBSTITUTE(実質収支比率等に係る経年分析!J$49,"▲","-")),2),NA())</f>
        <v>-2.25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港湾整備事業特別会計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18.87</v>
      </c>
    </row>
    <row r="35" spans="1:16" x14ac:dyDescent="0.15">
      <c r="A35" s="175" t="str">
        <f>IF(連結実質赤字比率に係る赤字・黒字の構成分析!C$35="",NA(),連結実質赤字比率に係る赤字・黒字の構成分析!C$35)</f>
        <v>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0.43</v>
      </c>
      <c r="J35" s="175">
        <f>IF(ROUND(VALUE(SUBSTITUTE(連結実質赤字比率に係る赤字・黒字の構成分析!J$35,"▲", "-")), 2) &lt; 0, ABS(ROUND(VALUE(SUBSTITUTE(連結実質赤字比率に係る赤字・黒字の構成分析!J$35,"▲", "-")), 2)), NA())</f>
        <v>0.26</v>
      </c>
      <c r="K35" s="175" t="e">
        <f>IF(ROUND(VALUE(SUBSTITUTE(連結実質赤字比率に係る赤字・黒字の構成分析!J$35,"▲", "-")), 2) &gt;= 0, ABS(ROUND(VALUE(SUBSTITUTE(連結実質赤字比率に係る赤字・黒字の構成分析!J$35,"▲", "-")), 2)), NA())</f>
        <v>#N/A</v>
      </c>
    </row>
    <row r="36" spans="1:16" x14ac:dyDescent="0.15">
      <c r="A36" s="175" t="str">
        <f>IF(連結実質赤字比率に係る赤字・黒字の構成分析!C$34="",NA(),連結実質赤字比率に係る赤字・黒字の構成分析!C$34)</f>
        <v>船舶運航事業特別会計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1.51</v>
      </c>
      <c r="F36" s="175">
        <f>IF(ROUND(VALUE(SUBSTITUTE(連結実質赤字比率に係る赤字・黒字の構成分析!H$34,"▲", "-")), 2) &lt; 0, ABS(ROUND(VALUE(SUBSTITUTE(連結実質赤字比率に係る赤字・黒字の構成分析!H$34,"▲", "-")), 2)), NA())</f>
        <v>1.7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7.84</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5.2</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219</v>
      </c>
      <c r="E42" s="176"/>
      <c r="F42" s="176"/>
      <c r="G42" s="176">
        <f>'実質公債費比率（分子）の構造'!L$52</f>
        <v>213</v>
      </c>
      <c r="H42" s="176"/>
      <c r="I42" s="176"/>
      <c r="J42" s="176">
        <f>'実質公債費比率（分子）の構造'!M$52</f>
        <v>231</v>
      </c>
      <c r="K42" s="176"/>
      <c r="L42" s="176"/>
      <c r="M42" s="176">
        <f>'実質公債費比率（分子）の構造'!N$52</f>
        <v>278</v>
      </c>
      <c r="N42" s="176"/>
      <c r="O42" s="176"/>
      <c r="P42" s="176">
        <f>'実質公債費比率（分子）の構造'!O$52</f>
        <v>306</v>
      </c>
    </row>
    <row r="43" spans="1:16" x14ac:dyDescent="0.15">
      <c r="A43" s="176" t="s">
        <v>66</v>
      </c>
      <c r="B43" s="176">
        <f>'実質公債費比率（分子）の構造'!K$51</f>
        <v>1</v>
      </c>
      <c r="C43" s="176"/>
      <c r="D43" s="176"/>
      <c r="E43" s="176">
        <f>'実質公債費比率（分子）の構造'!L$51</f>
        <v>2</v>
      </c>
      <c r="F43" s="176"/>
      <c r="G43" s="176"/>
      <c r="H43" s="176">
        <f>'実質公債費比率（分子）の構造'!M$51</f>
        <v>1</v>
      </c>
      <c r="I43" s="176"/>
      <c r="J43" s="176"/>
      <c r="K43" s="176">
        <f>'実質公債費比率（分子）の構造'!N$51</f>
        <v>1</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v>
      </c>
      <c r="C45" s="176"/>
      <c r="D45" s="176"/>
      <c r="E45" s="176">
        <f>'実質公債費比率（分子）の構造'!L$49</f>
        <v>1</v>
      </c>
      <c r="F45" s="176"/>
      <c r="G45" s="176"/>
      <c r="H45" s="176">
        <f>'実質公債費比率（分子）の構造'!M$49</f>
        <v>0</v>
      </c>
      <c r="I45" s="176"/>
      <c r="J45" s="176"/>
      <c r="K45" s="176">
        <f>'実質公債費比率（分子）の構造'!N$49</f>
        <v>0</v>
      </c>
      <c r="L45" s="176"/>
      <c r="M45" s="176"/>
      <c r="N45" s="176">
        <f>'実質公債費比率（分子）の構造'!O$49</f>
        <v>1</v>
      </c>
      <c r="O45" s="176"/>
      <c r="P45" s="176"/>
    </row>
    <row r="46" spans="1:16" x14ac:dyDescent="0.15">
      <c r="A46" s="176" t="s">
        <v>69</v>
      </c>
      <c r="B46" s="176">
        <f>'実質公債費比率（分子）の構造'!K$48</f>
        <v>37</v>
      </c>
      <c r="C46" s="176"/>
      <c r="D46" s="176"/>
      <c r="E46" s="176">
        <f>'実質公債費比率（分子）の構造'!L$48</f>
        <v>45</v>
      </c>
      <c r="F46" s="176"/>
      <c r="G46" s="176"/>
      <c r="H46" s="176">
        <f>'実質公債費比率（分子）の構造'!M$48</f>
        <v>48</v>
      </c>
      <c r="I46" s="176"/>
      <c r="J46" s="176"/>
      <c r="K46" s="176">
        <f>'実質公債費比率（分子）の構造'!N$48</f>
        <v>46</v>
      </c>
      <c r="L46" s="176"/>
      <c r="M46" s="176"/>
      <c r="N46" s="176">
        <f>'実質公債費比率（分子）の構造'!O$48</f>
        <v>45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225</v>
      </c>
      <c r="C49" s="176"/>
      <c r="D49" s="176"/>
      <c r="E49" s="176">
        <f>'実質公債費比率（分子）の構造'!L$45</f>
        <v>210</v>
      </c>
      <c r="F49" s="176"/>
      <c r="G49" s="176"/>
      <c r="H49" s="176">
        <f>'実質公債費比率（分子）の構造'!M$45</f>
        <v>200</v>
      </c>
      <c r="I49" s="176"/>
      <c r="J49" s="176"/>
      <c r="K49" s="176">
        <f>'実質公債費比率（分子）の構造'!N$45</f>
        <v>268</v>
      </c>
      <c r="L49" s="176"/>
      <c r="M49" s="176"/>
      <c r="N49" s="176">
        <f>'実質公債費比率（分子）の構造'!O$45</f>
        <v>313</v>
      </c>
      <c r="O49" s="176"/>
      <c r="P49" s="176"/>
    </row>
    <row r="50" spans="1:16" x14ac:dyDescent="0.15">
      <c r="A50" s="176" t="s">
        <v>73</v>
      </c>
      <c r="B50" s="176" t="e">
        <f>NA()</f>
        <v>#N/A</v>
      </c>
      <c r="C50" s="176">
        <f>IF(ISNUMBER('実質公債費比率（分子）の構造'!K$53),'実質公債費比率（分子）の構造'!K$53,NA())</f>
        <v>45</v>
      </c>
      <c r="D50" s="176" t="e">
        <f>NA()</f>
        <v>#N/A</v>
      </c>
      <c r="E50" s="176" t="e">
        <f>NA()</f>
        <v>#N/A</v>
      </c>
      <c r="F50" s="176">
        <f>IF(ISNUMBER('実質公債費比率（分子）の構造'!L$53),'実質公債費比率（分子）の構造'!L$53,NA())</f>
        <v>45</v>
      </c>
      <c r="G50" s="176" t="e">
        <f>NA()</f>
        <v>#N/A</v>
      </c>
      <c r="H50" s="176" t="e">
        <f>NA()</f>
        <v>#N/A</v>
      </c>
      <c r="I50" s="176">
        <f>IF(ISNUMBER('実質公債費比率（分子）の構造'!M$53),'実質公債費比率（分子）の構造'!M$53,NA())</f>
        <v>18</v>
      </c>
      <c r="J50" s="176" t="e">
        <f>NA()</f>
        <v>#N/A</v>
      </c>
      <c r="K50" s="176" t="e">
        <f>NA()</f>
        <v>#N/A</v>
      </c>
      <c r="L50" s="176">
        <f>IF(ISNUMBER('実質公債費比率（分子）の構造'!N$53),'実質公債費比率（分子）の構造'!N$53,NA())</f>
        <v>37</v>
      </c>
      <c r="M50" s="176" t="e">
        <f>NA()</f>
        <v>#N/A</v>
      </c>
      <c r="N50" s="176" t="e">
        <f>NA()</f>
        <v>#N/A</v>
      </c>
      <c r="O50" s="176">
        <f>IF(ISNUMBER('実質公債費比率（分子）の構造'!O$53),'実質公債費比率（分子）の構造'!O$53,NA())</f>
        <v>53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2257</v>
      </c>
      <c r="E56" s="175"/>
      <c r="F56" s="175"/>
      <c r="G56" s="175">
        <f>'将来負担比率（分子）の構造'!J$52</f>
        <v>2384</v>
      </c>
      <c r="H56" s="175"/>
      <c r="I56" s="175"/>
      <c r="J56" s="175">
        <f>'将来負担比率（分子）の構造'!K$52</f>
        <v>2561</v>
      </c>
      <c r="K56" s="175"/>
      <c r="L56" s="175"/>
      <c r="M56" s="175">
        <f>'将来負担比率（分子）の構造'!L$52</f>
        <v>2598</v>
      </c>
      <c r="N56" s="175"/>
      <c r="O56" s="175"/>
      <c r="P56" s="175">
        <f>'将来負担比率（分子）の構造'!M$52</f>
        <v>2680</v>
      </c>
    </row>
    <row r="57" spans="1:16" x14ac:dyDescent="0.15">
      <c r="A57" s="175" t="s">
        <v>44</v>
      </c>
      <c r="B57" s="175"/>
      <c r="C57" s="175"/>
      <c r="D57" s="175">
        <f>'将来負担比率（分子）の構造'!I$51</f>
        <v>161</v>
      </c>
      <c r="E57" s="175"/>
      <c r="F57" s="175"/>
      <c r="G57" s="175">
        <f>'将来負担比率（分子）の構造'!J$51</f>
        <v>141</v>
      </c>
      <c r="H57" s="175"/>
      <c r="I57" s="175"/>
      <c r="J57" s="175">
        <f>'将来負担比率（分子）の構造'!K$51</f>
        <v>138</v>
      </c>
      <c r="K57" s="175"/>
      <c r="L57" s="175"/>
      <c r="M57" s="175">
        <f>'将来負担比率（分子）の構造'!L$51</f>
        <v>154</v>
      </c>
      <c r="N57" s="175"/>
      <c r="O57" s="175"/>
      <c r="P57" s="175">
        <f>'将来負担比率（分子）の構造'!M$51</f>
        <v>172</v>
      </c>
    </row>
    <row r="58" spans="1:16" x14ac:dyDescent="0.15">
      <c r="A58" s="175" t="s">
        <v>43</v>
      </c>
      <c r="B58" s="175"/>
      <c r="C58" s="175"/>
      <c r="D58" s="175">
        <f>'将来負担比率（分子）の構造'!I$50</f>
        <v>378</v>
      </c>
      <c r="E58" s="175"/>
      <c r="F58" s="175"/>
      <c r="G58" s="175">
        <f>'将来負担比率（分子）の構造'!J$50</f>
        <v>231</v>
      </c>
      <c r="H58" s="175"/>
      <c r="I58" s="175"/>
      <c r="J58" s="175">
        <f>'将来負担比率（分子）の構造'!K$50</f>
        <v>243</v>
      </c>
      <c r="K58" s="175"/>
      <c r="L58" s="175"/>
      <c r="M58" s="175">
        <f>'将来負担比率（分子）の構造'!L$50</f>
        <v>260</v>
      </c>
      <c r="N58" s="175"/>
      <c r="O58" s="175"/>
      <c r="P58" s="175">
        <f>'将来負担比率（分子）の構造'!M$50</f>
        <v>237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69</v>
      </c>
      <c r="C62" s="175"/>
      <c r="D62" s="175"/>
      <c r="E62" s="175">
        <f>'将来負担比率（分子）の構造'!J$45</f>
        <v>40</v>
      </c>
      <c r="F62" s="175"/>
      <c r="G62" s="175"/>
      <c r="H62" s="175">
        <f>'将来負担比率（分子）の構造'!K$45</f>
        <v>26</v>
      </c>
      <c r="I62" s="175"/>
      <c r="J62" s="175"/>
      <c r="K62" s="175">
        <f>'将来負担比率（分子）の構造'!L$45</f>
        <v>4</v>
      </c>
      <c r="L62" s="175"/>
      <c r="M62" s="175"/>
      <c r="N62" s="175" t="str">
        <f>'将来負担比率（分子）の構造'!M$45</f>
        <v>-</v>
      </c>
      <c r="O62" s="175"/>
      <c r="P62" s="175"/>
    </row>
    <row r="63" spans="1:16" x14ac:dyDescent="0.15">
      <c r="A63" s="175" t="s">
        <v>36</v>
      </c>
      <c r="B63" s="175">
        <f>'将来負担比率（分子）の構造'!I$44</f>
        <v>4</v>
      </c>
      <c r="C63" s="175"/>
      <c r="D63" s="175"/>
      <c r="E63" s="175">
        <f>'将来負担比率（分子）の構造'!J$44</f>
        <v>3</v>
      </c>
      <c r="F63" s="175"/>
      <c r="G63" s="175"/>
      <c r="H63" s="175">
        <f>'将来負担比率（分子）の構造'!K$44</f>
        <v>3</v>
      </c>
      <c r="I63" s="175"/>
      <c r="J63" s="175"/>
      <c r="K63" s="175">
        <f>'将来負担比率（分子）の構造'!L$44</f>
        <v>2</v>
      </c>
      <c r="L63" s="175"/>
      <c r="M63" s="175"/>
      <c r="N63" s="175">
        <f>'将来負担比率（分子）の構造'!M$44</f>
        <v>1</v>
      </c>
      <c r="O63" s="175"/>
      <c r="P63" s="175"/>
    </row>
    <row r="64" spans="1:16" x14ac:dyDescent="0.15">
      <c r="A64" s="175" t="s">
        <v>35</v>
      </c>
      <c r="B64" s="175">
        <f>'将来負担比率（分子）の構造'!I$43</f>
        <v>286</v>
      </c>
      <c r="C64" s="175"/>
      <c r="D64" s="175"/>
      <c r="E64" s="175">
        <f>'将来負担比率（分子）の構造'!J$43</f>
        <v>384</v>
      </c>
      <c r="F64" s="175"/>
      <c r="G64" s="175"/>
      <c r="H64" s="175">
        <f>'将来負担比率（分子）の構造'!K$43</f>
        <v>539</v>
      </c>
      <c r="I64" s="175"/>
      <c r="J64" s="175"/>
      <c r="K64" s="175">
        <f>'将来負担比率（分子）の構造'!L$43</f>
        <v>532</v>
      </c>
      <c r="L64" s="175"/>
      <c r="M64" s="175"/>
      <c r="N64" s="175">
        <f>'将来負担比率（分子）の構造'!M$43</f>
        <v>575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2929</v>
      </c>
      <c r="C66" s="175"/>
      <c r="D66" s="175"/>
      <c r="E66" s="175">
        <f>'将来負担比率（分子）の構造'!J$41</f>
        <v>3085</v>
      </c>
      <c r="F66" s="175"/>
      <c r="G66" s="175"/>
      <c r="H66" s="175">
        <f>'将来負担比率（分子）の構造'!K$41</f>
        <v>3404</v>
      </c>
      <c r="I66" s="175"/>
      <c r="J66" s="175"/>
      <c r="K66" s="175">
        <f>'将来負担比率（分子）の構造'!L$41</f>
        <v>3463</v>
      </c>
      <c r="L66" s="175"/>
      <c r="M66" s="175"/>
      <c r="N66" s="175">
        <f>'将来負担比率（分子）の構造'!M$41</f>
        <v>3587</v>
      </c>
      <c r="O66" s="175"/>
      <c r="P66" s="175"/>
    </row>
    <row r="67" spans="1:16" x14ac:dyDescent="0.15">
      <c r="A67" s="175" t="s">
        <v>77</v>
      </c>
      <c r="B67" s="175" t="e">
        <f>NA()</f>
        <v>#N/A</v>
      </c>
      <c r="C67" s="175">
        <f>IF(ISNUMBER('将来負担比率（分子）の構造'!I$53), IF('将来負担比率（分子）の構造'!I$53 &lt; 0, 0, '将来負担比率（分子）の構造'!I$53), NA())</f>
        <v>493</v>
      </c>
      <c r="D67" s="175" t="e">
        <f>NA()</f>
        <v>#N/A</v>
      </c>
      <c r="E67" s="175" t="e">
        <f>NA()</f>
        <v>#N/A</v>
      </c>
      <c r="F67" s="175">
        <f>IF(ISNUMBER('将来負担比率（分子）の構造'!J$53), IF('将来負担比率（分子）の構造'!J$53 &lt; 0, 0, '将来負担比率（分子）の構造'!J$53), NA())</f>
        <v>756</v>
      </c>
      <c r="G67" s="175" t="e">
        <f>NA()</f>
        <v>#N/A</v>
      </c>
      <c r="H67" s="175" t="e">
        <f>NA()</f>
        <v>#N/A</v>
      </c>
      <c r="I67" s="175">
        <f>IF(ISNUMBER('将来負担比率（分子）の構造'!K$53), IF('将来負担比率（分子）の構造'!K$53 &lt; 0, 0, '将来負担比率（分子）の構造'!K$53), NA())</f>
        <v>1029</v>
      </c>
      <c r="J67" s="175" t="e">
        <f>NA()</f>
        <v>#N/A</v>
      </c>
      <c r="K67" s="175" t="e">
        <f>NA()</f>
        <v>#N/A</v>
      </c>
      <c r="L67" s="175">
        <f>IF(ISNUMBER('将来負担比率（分子）の構造'!L$53), IF('将来負担比率（分子）の構造'!L$53 &lt; 0, 0, '将来負担比率（分子）の構造'!L$53), NA())</f>
        <v>989</v>
      </c>
      <c r="M67" s="175" t="e">
        <f>NA()</f>
        <v>#N/A</v>
      </c>
      <c r="N67" s="175" t="e">
        <f>NA()</f>
        <v>#N/A</v>
      </c>
      <c r="O67" s="175">
        <f>IF(ISNUMBER('将来負担比率（分子）の構造'!M$53), IF('将来負担比率（分子）の構造'!M$53 &lt; 0, 0, '将来負担比率（分子）の構造'!M$53), NA())</f>
        <v>1073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197</v>
      </c>
      <c r="C72" s="179">
        <f>基金残高に係る経年分析!G55</f>
        <v>178</v>
      </c>
      <c r="D72" s="179">
        <f>基金残高に係る経年分析!H55</f>
        <v>199</v>
      </c>
    </row>
    <row r="73" spans="1:16" x14ac:dyDescent="0.15">
      <c r="A73" s="178" t="s">
        <v>80</v>
      </c>
      <c r="B73" s="179">
        <f>基金残高に係る経年分析!F56</f>
        <v>30</v>
      </c>
      <c r="C73" s="179">
        <f>基金残高に係る経年分析!G56</f>
        <v>66</v>
      </c>
      <c r="D73" s="179">
        <f>基金残高に係る経年分析!H56</f>
        <v>36</v>
      </c>
    </row>
    <row r="74" spans="1:16" x14ac:dyDescent="0.15">
      <c r="A74" s="178" t="s">
        <v>81</v>
      </c>
      <c r="B74" s="179">
        <f>基金残高に係る経年分析!F57</f>
        <v>48</v>
      </c>
      <c r="C74" s="179">
        <f>基金残高に係る経年分析!G57</f>
        <v>39</v>
      </c>
      <c r="D74" s="179">
        <f>基金残高に係る経年分析!H57</f>
        <v>131</v>
      </c>
    </row>
  </sheetData>
  <sheetProtection algorithmName="SHA-512" hashValue="KN9mWfEdNn6XAHkDAD1YhBjQMQPX7xcXp3VTHldkXT2F2UpBlX4z8Fae7/D9sLOwfqAQpiAhJoE+aQW9ZQL8lg==" saltValue="XjJi7J57263NM3ZixmeL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2024-03-11T02:22:40Z</cp:lastPrinted>
  <dcterms:created xsi:type="dcterms:W3CDTF">2024-02-05T04:12:26Z</dcterms:created>
  <dcterms:modified xsi:type="dcterms:W3CDTF">2024-09-04T01:48:43Z</dcterms:modified>
  <cp:category/>
</cp:coreProperties>
</file>